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ggimi" sheetId="1" state="visible" r:id="rId1"/>
    <sheet xmlns:r="http://schemas.openxmlformats.org/officeDocument/2006/relationships" name="Liste" sheetId="2" state="hidden" r:id="rId2"/>
    <sheet xmlns:r="http://schemas.openxmlformats.org/officeDocument/2006/relationships" name="Legenda livelli" sheetId="3" state="visible" r:id="rId3"/>
    <sheet xmlns:r="http://schemas.openxmlformats.org/officeDocument/2006/relationships" name="Anagrafica e contratto" sheetId="4" state="visible" r:id="rId4"/>
    <sheet xmlns:r="http://schemas.openxmlformats.org/officeDocument/2006/relationships" name="Storia sonora" sheetId="5" state="visible" r:id="rId5"/>
    <sheet xmlns:r="http://schemas.openxmlformats.org/officeDocument/2006/relationships" name="Osservazione iniziale" sheetId="6" state="visible" r:id="rId6"/>
    <sheet xmlns:r="http://schemas.openxmlformats.org/officeDocument/2006/relationships" name="Obiettivi e GAS" sheetId="7" state="visible" r:id="rId7"/>
    <sheet xmlns:r="http://schemas.openxmlformats.org/officeDocument/2006/relationships" name="Registro sedute" sheetId="8" state="visible" r:id="rId8"/>
    <sheet xmlns:r="http://schemas.openxmlformats.org/officeDocument/2006/relationships" name="Diario" sheetId="9" state="visible" r:id="rId9"/>
    <sheet xmlns:r="http://schemas.openxmlformats.org/officeDocument/2006/relationships" name="Grafici" sheetId="10" state="visible" r:id="rId10"/>
    <sheet xmlns:r="http://schemas.openxmlformats.org/officeDocument/2006/relationships" name="Report" sheetId="11" state="visible" r:id="rId11"/>
    <sheet xmlns:r="http://schemas.openxmlformats.org/officeDocument/2006/relationships" name="ES · Leggimi" sheetId="12" state="visible" r:id="rId12"/>
    <sheet xmlns:r="http://schemas.openxmlformats.org/officeDocument/2006/relationships" name="ES · Anagrafica e contratto" sheetId="13" state="visible" r:id="rId13"/>
    <sheet xmlns:r="http://schemas.openxmlformats.org/officeDocument/2006/relationships" name="ES · Storia sonora" sheetId="14" state="visible" r:id="rId14"/>
    <sheet xmlns:r="http://schemas.openxmlformats.org/officeDocument/2006/relationships" name="ES · Osservazione iniziale" sheetId="15" state="visible" r:id="rId15"/>
    <sheet xmlns:r="http://schemas.openxmlformats.org/officeDocument/2006/relationships" name="ES · Obiettivi e GAS" sheetId="16" state="visible" r:id="rId16"/>
    <sheet xmlns:r="http://schemas.openxmlformats.org/officeDocument/2006/relationships" name="ES · Registro sedute" sheetId="17" state="visible" r:id="rId17"/>
    <sheet xmlns:r="http://schemas.openxmlformats.org/officeDocument/2006/relationships" name="ES · Diario" sheetId="18" state="visible" r:id="rId18"/>
    <sheet xmlns:r="http://schemas.openxmlformats.org/officeDocument/2006/relationships" name="ES · Report" sheetId="19" state="visible" r:id="rId19"/>
    <sheet xmlns:r="http://schemas.openxmlformats.org/officeDocument/2006/relationships" name="ES · Grafici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name val="Arial"/>
      <b val="1"/>
      <color rgb="002E75B6"/>
      <sz val="14"/>
    </font>
    <font>
      <name val="Arial"/>
      <sz val="10"/>
    </font>
    <font>
      <name val="Arial"/>
      <i val="1"/>
      <color rgb="00595959"/>
      <sz val="9"/>
    </font>
    <font>
      <name val="Arial"/>
      <b val="1"/>
      <color rgb="00FFFFFF"/>
      <sz val="10"/>
    </font>
    <font>
      <name val="Arial"/>
      <b val="1"/>
      <sz val="10"/>
    </font>
    <font>
      <b val="1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F2F2F2"/>
      </patternFill>
    </fill>
    <fill>
      <patternFill patternType="solid">
        <fgColor rgb="00DEEAF6"/>
      </patternFill>
    </fill>
  </fills>
  <borders count="6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/>
      <top style="thin">
        <color rgb="00BFBFBF"/>
      </top>
      <bottom style="thin">
        <color rgb="00BFBFBF"/>
      </bottom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1" fillId="0" borderId="0" pivotButton="0" quotePrefix="0" xfId="0"/>
    <xf numFmtId="0" fontId="5" fillId="0" borderId="0" pivotButton="0" quotePrefix="0" xfId="0"/>
    <xf numFmtId="0" fontId="4" fillId="2" borderId="0" pivotButton="0" quotePrefix="0" xfId="0"/>
    <xf numFmtId="0" fontId="2" fillId="0" borderId="0" pivotButton="0" quotePrefix="0" xfId="0"/>
    <xf numFmtId="0" fontId="0" fillId="3" borderId="1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2" fillId="4" borderId="1" pivotButton="0" quotePrefix="0" xfId="0"/>
    <xf numFmtId="0" fontId="4" fillId="2" borderId="0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5" fillId="0" borderId="1" pivotButton="0" quotePrefix="0" xfId="0"/>
    <xf numFmtId="9" fontId="5" fillId="0" borderId="1" pivotButton="0" quotePrefix="0" xfId="0"/>
    <xf numFmtId="164" fontId="0" fillId="0" borderId="1" pivotButton="0" quotePrefix="0" xfId="0"/>
    <xf numFmtId="0" fontId="0" fillId="0" borderId="1" pivotButton="0" quotePrefix="0" xfId="0"/>
    <xf numFmtId="0" fontId="6" fillId="0" borderId="0" applyAlignment="1" pivotButton="0" quotePrefix="0" xfId="0">
      <alignment vertical="center" wrapText="1"/>
    </xf>
    <xf numFmtId="0" fontId="4" fillId="2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top" wrapText="1"/>
    </xf>
    <xf numFmtId="0" fontId="0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/>
    </xf>
    <xf numFmtId="0" fontId="4" fillId="2" borderId="1" applyAlignment="1" pivotButton="0" quotePrefix="0" xfId="0">
      <alignment horizontal="center" vertical="top"/>
    </xf>
    <xf numFmtId="0" fontId="5" fillId="4" borderId="1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2" fillId="4" borderId="1" applyAlignment="1" pivotButton="0" quotePrefix="0" xfId="0">
      <alignment vertical="top"/>
    </xf>
    <xf numFmtId="0" fontId="2" fillId="0" borderId="0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4" fillId="2" borderId="1" applyAlignment="1" pivotButton="0" quotePrefix="0" xfId="0">
      <alignment horizontal="left" vertical="top" wrapText="1"/>
    </xf>
    <xf numFmtId="0" fontId="0" fillId="3" borderId="1" applyAlignment="1" pivotButton="0" quotePrefix="0" xfId="0">
      <alignment horizontal="left" vertical="top" wrapText="1"/>
    </xf>
    <xf numFmtId="0" fontId="0" fillId="3" borderId="1" applyAlignment="1" pivotButton="0" quotePrefix="0" xfId="0">
      <alignment horizontal="left" vertical="top"/>
    </xf>
    <xf numFmtId="0" fontId="0" fillId="0" borderId="1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4" fillId="2" borderId="0" applyAlignment="1" pivotButton="0" quotePrefix="0" xfId="0">
      <alignment vertical="center" wrapText="1"/>
    </xf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GAS: livello raggiunto per mese (obiettivi 1-3)</a:t>
            </a:r>
          </a:p>
        </rich>
      </tx>
      <layout>
        <manualLayout>
          <yMode val="edge"/>
          <wMode val="factor"/>
          <hMode val="factor"/>
          <y val="0.14"/>
        </manualLayout>
      </layout>
      <overlay val="0"/>
    </title>
    <plotArea>
      <lineChart>
        <grouping val="standard"/>
        <ser>
          <idx val="0"/>
          <order val="0"/>
          <tx>
            <v>Obiettivo 1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'Obiettivi e GAS'!$C$16:$N$16</f>
            </numRef>
          </cat>
          <val>
            <numRef>
              <f>'Obiettivi e GAS'!$C$17:$N$17</f>
            </numRef>
          </val>
        </ser>
        <ser>
          <idx val="1"/>
          <order val="1"/>
          <tx>
            <v>Obiettivo 2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'Obiettivi e GAS'!$C$16:$N$16</f>
            </numRef>
          </cat>
          <val>
            <numRef>
              <f>'Obiettivi e GAS'!$C$33:$N$33</f>
            </numRef>
          </val>
        </ser>
        <ser>
          <idx val="2"/>
          <order val="2"/>
          <tx>
            <v>Obiettivo 3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'Obiettivi e GAS'!$C$16:$N$16</f>
            </numRef>
          </cat>
          <val>
            <numRef>
              <f>'Obiettivi e GAS'!$C$49:$N$49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  <max val="2"/>
          <min val="-2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livello GAS</a:t>
                </a:r>
              </a:p>
            </rich>
          </tx>
        </title>
        <majorTickMark val="none"/>
        <minorTickMark val="none"/>
        <crossAx val="10"/>
        <majorUnit val="1"/>
      </valAx>
    </plotArea>
    <legend>
      <legendPos val="b"/>
      <layout>
        <manualLayout>
          <xMode val="edge"/>
          <yMode val="edge"/>
          <wMode val="factor"/>
          <hMode val="factor"/>
          <x val="0.07000000000000001"/>
          <y val="0.87"/>
          <w val="0.9"/>
          <h val="0.11"/>
        </manualLayout>
      </layout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Partecipazione per area (livelli)</a:t>
            </a:r>
          </a:p>
        </rich>
      </tx>
      <layout>
        <manualLayout>
          <yMode val="edge"/>
          <wMode val="factor"/>
          <hMode val="factor"/>
          <y val="0.14"/>
        </manualLayout>
      </layout>
      <overlay val="0"/>
    </title>
    <plotArea>
      <lineChart>
        <grouping val="standard"/>
        <ser>
          <idx val="0"/>
          <order val="0"/>
          <tx>
            <strRef>
              <f>'Registro sedute'!H1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'Registro sedute'!$A$2:$A$61</f>
            </numRef>
          </cat>
          <val>
            <numRef>
              <f>'Registro sedute'!$H$2:$H$61</f>
            </numRef>
          </val>
        </ser>
        <ser>
          <idx val="1"/>
          <order val="1"/>
          <tx>
            <strRef>
              <f>'Registro sedute'!I1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'Registro sedute'!$A$2:$A$61</f>
            </numRef>
          </cat>
          <val>
            <numRef>
              <f>'Registro sedute'!$I$2:$I$61</f>
            </numRef>
          </val>
        </ser>
        <ser>
          <idx val="2"/>
          <order val="2"/>
          <tx>
            <strRef>
              <f>'Registro sedute'!J1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'Registro sedute'!$A$2:$A$61</f>
            </numRef>
          </cat>
          <val>
            <numRef>
              <f>'Registro sedute'!$J$2:$J$61</f>
            </numRef>
          </val>
        </ser>
        <ser>
          <idx val="3"/>
          <order val="3"/>
          <tx>
            <strRef>
              <f>'Registro sedute'!K1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'Registro sedute'!$A$2:$A$61</f>
            </numRef>
          </cat>
          <val>
            <numRef>
              <f>'Registro sedute'!$K$2:$K$61</f>
            </numRef>
          </val>
        </ser>
        <axId val="10"/>
        <axId val="100"/>
      </lineChart>
      <barChart>
        <barDir val="col"/>
        <grouping val="clustered"/>
        <ser>
          <idx val="4"/>
          <order val="4"/>
          <tx>
            <strRef>
              <f>'Registro sedute'!Q1</f>
            </strRef>
          </tx>
          <spPr>
            <a:solidFill xmlns:a="http://schemas.openxmlformats.org/drawingml/2006/main">
              <a:srgbClr val="A6A6A6"/>
            </a:solidFill>
            <a:ln xmlns:a="http://schemas.openxmlformats.org/drawingml/2006/main">
              <a:prstDash val="solid"/>
            </a:ln>
          </spPr>
          <val>
            <numRef>
              <f>'Registro sedute'!$Q$2:$Q$61</f>
            </numRef>
          </val>
        </ser>
        <gapWidth val="5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seduta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6"/>
          <min val="0"/>
        </scaling>
        <axPos val="l"/>
        <majorGridlines/>
        <majorTickMark val="none"/>
        <minorTickMark val="none"/>
        <crossAx val="10"/>
        <majorUnit val="1"/>
      </valAx>
    </plotArea>
    <legend>
      <legendPos val="b"/>
      <layout>
        <manualLayout>
          <xMode val="edge"/>
          <yMode val="edge"/>
          <wMode val="factor"/>
          <hMode val="factor"/>
          <x val="0.07000000000000001"/>
          <y val="0.87"/>
          <w val="0.9"/>
          <h val="0.11"/>
        </manualLayout>
      </layout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Coinvolgimento (1-5)</a:t>
            </a:r>
          </a:p>
        </rich>
      </tx>
      <layout>
        <manualLayout>
          <yMode val="edge"/>
          <wMode val="factor"/>
          <hMode val="factor"/>
          <y val="0.14"/>
        </manualLayout>
      </layout>
      <overlay val="0"/>
    </title>
    <plotArea>
      <lineChart>
        <grouping val="standard"/>
        <ser>
          <idx val="0"/>
          <order val="0"/>
          <tx>
            <strRef>
              <f>'Registro sedute'!N1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'Registro sedute'!$A$2:$A$61</f>
            </numRef>
          </cat>
          <val>
            <numRef>
              <f>'Registro sedute'!$N$2:$N$61</f>
            </numRef>
          </val>
        </ser>
        <axId val="10"/>
        <axId val="100"/>
      </lineChart>
      <barChart>
        <barDir val="col"/>
        <grouping val="clustered"/>
        <ser>
          <idx val="1"/>
          <order val="1"/>
          <tx>
            <strRef>
              <f>'Registro sedute'!Q1</f>
            </strRef>
          </tx>
          <spPr>
            <a:solidFill xmlns:a="http://schemas.openxmlformats.org/drawingml/2006/main">
              <a:srgbClr val="A6A6A6"/>
            </a:solidFill>
            <a:ln xmlns:a="http://schemas.openxmlformats.org/drawingml/2006/main">
              <a:prstDash val="solid"/>
            </a:ln>
          </spPr>
          <val>
            <numRef>
              <f>'Registro sedute'!$Q$2:$Q$61</f>
            </numRef>
          </val>
        </ser>
        <gapWidth val="5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seduta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5"/>
          <min val="0"/>
        </scaling>
        <axPos val="l"/>
        <majorGridlines/>
        <majorTickMark val="none"/>
        <minorTickMark val="none"/>
        <crossAx val="10"/>
        <majorUnit val="1"/>
      </valAx>
    </plotArea>
    <legend>
      <legendPos val="b"/>
      <layout>
        <manualLayout>
          <xMode val="edge"/>
          <yMode val="edge"/>
          <wMode val="factor"/>
          <hMode val="factor"/>
          <x val="0.07000000000000001"/>
          <y val="0.87"/>
          <w val="0.9"/>
          <h val="0.11"/>
        </manualLayout>
      </layout>
      <overlay val="0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Episodi-bersaglio per seduta</a:t>
            </a:r>
          </a:p>
        </rich>
      </tx>
      <layout>
        <manualLayout>
          <yMode val="edge"/>
          <wMode val="factor"/>
          <hMode val="factor"/>
          <y val="0.14"/>
        </manualLayout>
      </layout>
      <overlay val="0"/>
    </title>
    <plotArea>
      <lineChart>
        <grouping val="standard"/>
        <ser>
          <idx val="0"/>
          <order val="0"/>
          <tx>
            <strRef>
              <f>'Registro sedute'!M1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'Registro sedute'!$A$2:$A$61</f>
            </numRef>
          </cat>
          <val>
            <numRef>
              <f>'Registro sedute'!$M$2:$M$61</f>
            </numRef>
          </val>
        </ser>
        <axId val="10"/>
        <axId val="100"/>
      </lineChart>
      <barChart>
        <barDir val="col"/>
        <grouping val="clustered"/>
        <ser>
          <idx val="1"/>
          <order val="1"/>
          <tx>
            <strRef>
              <f>'Registro sedute'!R1</f>
            </strRef>
          </tx>
          <spPr>
            <a:solidFill xmlns:a="http://schemas.openxmlformats.org/drawingml/2006/main">
              <a:srgbClr val="A6A6A6"/>
            </a:solidFill>
            <a:ln xmlns:a="http://schemas.openxmlformats.org/drawingml/2006/main">
              <a:prstDash val="solid"/>
            </a:ln>
          </spPr>
          <val>
            <numRef>
              <f>'Registro sedute'!$R$2:$R$61</f>
            </numRef>
          </val>
        </ser>
        <gapWidth val="5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seduta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  <majorUnit val="1"/>
      </valAx>
    </plotArea>
    <legend>
      <legendPos val="b"/>
      <layout>
        <manualLayout>
          <xMode val="edge"/>
          <yMode val="edge"/>
          <wMode val="factor"/>
          <hMode val="factor"/>
          <x val="0.07000000000000001"/>
          <y val="0.87"/>
          <w val="0.9"/>
          <h val="0.11"/>
        </manualLayout>
      </layout>
      <overlay val="0"/>
    </legend>
    <plotVisOnly val="1"/>
    <dispBlanksAs val="gap"/>
  </chart>
</chartSpace>
</file>

<file path=xl/charts/chart5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GAS: livello raggiunto per mese (obiettivi 1-3)</a:t>
            </a:r>
          </a:p>
        </rich>
      </tx>
      <layout>
        <manualLayout>
          <yMode val="edge"/>
          <wMode val="factor"/>
          <hMode val="factor"/>
          <y val="0.14"/>
        </manualLayout>
      </layout>
      <overlay val="0"/>
    </title>
    <plotArea>
      <lineChart>
        <grouping val="standard"/>
        <ser>
          <idx val="0"/>
          <order val="0"/>
          <tx>
            <v>Obiettivo 1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'ES · Obiettivi e GAS'!$C$16:$N$16</f>
            </numRef>
          </cat>
          <val>
            <numRef>
              <f>'ES · Obiettivi e GAS'!$C$17:$N$17</f>
            </numRef>
          </val>
        </ser>
        <ser>
          <idx val="1"/>
          <order val="1"/>
          <tx>
            <v>Obiettivo 2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'ES · Obiettivi e GAS'!$C$16:$N$16</f>
            </numRef>
          </cat>
          <val>
            <numRef>
              <f>'ES · Obiettivi e GAS'!$C$33:$N$33</f>
            </numRef>
          </val>
        </ser>
        <ser>
          <idx val="2"/>
          <order val="2"/>
          <tx>
            <v>Obiettivo 3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'ES · Obiettivi e GAS'!$C$16:$N$16</f>
            </numRef>
          </cat>
          <val>
            <numRef>
              <f>'ES · Obiettivi e GAS'!$C$49:$N$49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  <max val="2"/>
          <min val="-2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livello GAS</a:t>
                </a:r>
              </a:p>
            </rich>
          </tx>
        </title>
        <majorTickMark val="none"/>
        <minorTickMark val="none"/>
        <crossAx val="10"/>
        <majorUnit val="1"/>
      </valAx>
    </plotArea>
    <legend>
      <legendPos val="b"/>
      <layout>
        <manualLayout>
          <xMode val="edge"/>
          <yMode val="edge"/>
          <wMode val="factor"/>
          <hMode val="factor"/>
          <x val="0.07000000000000001"/>
          <y val="0.87"/>
          <w val="0.9"/>
          <h val="0.11"/>
        </manualLayout>
      </layout>
      <overlay val="0"/>
    </legend>
    <plotVisOnly val="1"/>
    <dispBlanksAs val="gap"/>
  </chart>
</chartSpace>
</file>

<file path=xl/charts/chart6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Partecipazione per area (livelli)</a:t>
            </a:r>
          </a:p>
        </rich>
      </tx>
      <layout>
        <manualLayout>
          <yMode val="edge"/>
          <wMode val="factor"/>
          <hMode val="factor"/>
          <y val="0.14"/>
        </manualLayout>
      </layout>
      <overlay val="0"/>
    </title>
    <plotArea>
      <lineChart>
        <grouping val="standard"/>
        <ser>
          <idx val="0"/>
          <order val="0"/>
          <tx>
            <strRef>
              <f>'ES · Registro sedute'!H1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'ES · Registro sedute'!$A$2:$A$61</f>
            </numRef>
          </cat>
          <val>
            <numRef>
              <f>'ES · Registro sedute'!$H$2:$H$61</f>
            </numRef>
          </val>
        </ser>
        <ser>
          <idx val="1"/>
          <order val="1"/>
          <tx>
            <strRef>
              <f>'ES · Registro sedute'!I1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'ES · Registro sedute'!$A$2:$A$61</f>
            </numRef>
          </cat>
          <val>
            <numRef>
              <f>'ES · Registro sedute'!$I$2:$I$61</f>
            </numRef>
          </val>
        </ser>
        <ser>
          <idx val="2"/>
          <order val="2"/>
          <tx>
            <strRef>
              <f>'ES · Registro sedute'!J1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'ES · Registro sedute'!$A$2:$A$61</f>
            </numRef>
          </cat>
          <val>
            <numRef>
              <f>'ES · Registro sedute'!$J$2:$J$61</f>
            </numRef>
          </val>
        </ser>
        <ser>
          <idx val="3"/>
          <order val="3"/>
          <tx>
            <strRef>
              <f>'ES · Registro sedute'!K1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'ES · Registro sedute'!$A$2:$A$61</f>
            </numRef>
          </cat>
          <val>
            <numRef>
              <f>'ES · Registro sedute'!$K$2:$K$61</f>
            </numRef>
          </val>
        </ser>
        <axId val="10"/>
        <axId val="100"/>
      </lineChart>
      <barChart>
        <barDir val="col"/>
        <grouping val="clustered"/>
        <ser>
          <idx val="4"/>
          <order val="4"/>
          <tx>
            <strRef>
              <f>'ES · Registro sedute'!Q1</f>
            </strRef>
          </tx>
          <spPr>
            <a:solidFill xmlns:a="http://schemas.openxmlformats.org/drawingml/2006/main">
              <a:srgbClr val="A6A6A6"/>
            </a:solidFill>
            <a:ln xmlns:a="http://schemas.openxmlformats.org/drawingml/2006/main">
              <a:prstDash val="solid"/>
            </a:ln>
          </spPr>
          <val>
            <numRef>
              <f>'ES · Registro sedute'!$Q$2:$Q$61</f>
            </numRef>
          </val>
        </ser>
        <gapWidth val="5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seduta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6"/>
          <min val="0"/>
        </scaling>
        <axPos val="l"/>
        <majorGridlines/>
        <majorTickMark val="none"/>
        <minorTickMark val="none"/>
        <crossAx val="10"/>
        <majorUnit val="1"/>
      </valAx>
    </plotArea>
    <legend>
      <legendPos val="b"/>
      <layout>
        <manualLayout>
          <xMode val="edge"/>
          <yMode val="edge"/>
          <wMode val="factor"/>
          <hMode val="factor"/>
          <x val="0.07000000000000001"/>
          <y val="0.87"/>
          <w val="0.9"/>
          <h val="0.11"/>
        </manualLayout>
      </layout>
      <overlay val="0"/>
    </legend>
    <plotVisOnly val="1"/>
    <dispBlanksAs val="gap"/>
  </chart>
</chartSpace>
</file>

<file path=xl/charts/chart7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Coinvolgimento (1-5)</a:t>
            </a:r>
          </a:p>
        </rich>
      </tx>
      <layout>
        <manualLayout>
          <yMode val="edge"/>
          <wMode val="factor"/>
          <hMode val="factor"/>
          <y val="0.14"/>
        </manualLayout>
      </layout>
      <overlay val="0"/>
    </title>
    <plotArea>
      <lineChart>
        <grouping val="standard"/>
        <ser>
          <idx val="0"/>
          <order val="0"/>
          <tx>
            <strRef>
              <f>'ES · Registro sedute'!N1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'ES · Registro sedute'!$A$2:$A$61</f>
            </numRef>
          </cat>
          <val>
            <numRef>
              <f>'ES · Registro sedute'!$N$2:$N$61</f>
            </numRef>
          </val>
        </ser>
        <axId val="10"/>
        <axId val="100"/>
      </lineChart>
      <barChart>
        <barDir val="col"/>
        <grouping val="clustered"/>
        <ser>
          <idx val="1"/>
          <order val="1"/>
          <tx>
            <strRef>
              <f>'ES · Registro sedute'!Q1</f>
            </strRef>
          </tx>
          <spPr>
            <a:solidFill xmlns:a="http://schemas.openxmlformats.org/drawingml/2006/main">
              <a:srgbClr val="A6A6A6"/>
            </a:solidFill>
            <a:ln xmlns:a="http://schemas.openxmlformats.org/drawingml/2006/main">
              <a:prstDash val="solid"/>
            </a:ln>
          </spPr>
          <val>
            <numRef>
              <f>'ES · Registro sedute'!$Q$2:$Q$61</f>
            </numRef>
          </val>
        </ser>
        <gapWidth val="5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seduta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5"/>
          <min val="0"/>
        </scaling>
        <axPos val="l"/>
        <majorGridlines/>
        <majorTickMark val="none"/>
        <minorTickMark val="none"/>
        <crossAx val="10"/>
        <majorUnit val="1"/>
      </valAx>
    </plotArea>
    <legend>
      <legendPos val="b"/>
      <layout>
        <manualLayout>
          <xMode val="edge"/>
          <yMode val="edge"/>
          <wMode val="factor"/>
          <hMode val="factor"/>
          <x val="0.07000000000000001"/>
          <y val="0.87"/>
          <w val="0.9"/>
          <h val="0.11"/>
        </manualLayout>
      </layout>
      <overlay val="0"/>
    </legend>
    <plotVisOnly val="1"/>
    <dispBlanksAs val="gap"/>
  </chart>
</chartSpace>
</file>

<file path=xl/charts/chart8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Episodi-bersaglio per seduta</a:t>
            </a:r>
          </a:p>
        </rich>
      </tx>
      <layout>
        <manualLayout>
          <yMode val="edge"/>
          <wMode val="factor"/>
          <hMode val="factor"/>
          <y val="0.14"/>
        </manualLayout>
      </layout>
      <overlay val="0"/>
    </title>
    <plotArea>
      <lineChart>
        <grouping val="standard"/>
        <ser>
          <idx val="0"/>
          <order val="0"/>
          <tx>
            <strRef>
              <f>'ES · Registro sedute'!M1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'ES · Registro sedute'!$A$2:$A$61</f>
            </numRef>
          </cat>
          <val>
            <numRef>
              <f>'ES · Registro sedute'!$M$2:$M$61</f>
            </numRef>
          </val>
        </ser>
        <axId val="10"/>
        <axId val="100"/>
      </lineChart>
      <barChart>
        <barDir val="col"/>
        <grouping val="clustered"/>
        <ser>
          <idx val="1"/>
          <order val="1"/>
          <tx>
            <strRef>
              <f>'ES · Registro sedute'!R1</f>
            </strRef>
          </tx>
          <spPr>
            <a:solidFill xmlns:a="http://schemas.openxmlformats.org/drawingml/2006/main">
              <a:srgbClr val="A6A6A6"/>
            </a:solidFill>
            <a:ln xmlns:a="http://schemas.openxmlformats.org/drawingml/2006/main">
              <a:prstDash val="solid"/>
            </a:ln>
          </spPr>
          <val>
            <numRef>
              <f>'ES · Registro sedute'!$R$2:$R$61</f>
            </numRef>
          </val>
        </ser>
        <gapWidth val="5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seduta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  <majorUnit val="1"/>
      </valAx>
    </plotArea>
    <legend>
      <legendPos val="b"/>
      <layout>
        <manualLayout>
          <xMode val="edge"/>
          <yMode val="edge"/>
          <wMode val="factor"/>
          <hMode val="factor"/>
          <x val="0.07000000000000001"/>
          <y val="0.87"/>
          <w val="0.9"/>
          <h val="0.11"/>
        </manualLayout>
      </layout>
      <overlay val="0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_rels/drawing2.xml.rels><Relationships xmlns="http://schemas.openxmlformats.org/package/2006/relationships"><Relationship Type="http://schemas.openxmlformats.org/officeDocument/2006/relationships/chart" Target="/xl/charts/chart5.xml" Id="rId1"/><Relationship Type="http://schemas.openxmlformats.org/officeDocument/2006/relationships/chart" Target="/xl/charts/chart6.xml" Id="rId2"/><Relationship Type="http://schemas.openxmlformats.org/officeDocument/2006/relationships/chart" Target="/xl/charts/chart7.xml" Id="rId3"/><Relationship Type="http://schemas.openxmlformats.org/officeDocument/2006/relationships/chart" Target="/xl/charts/chart8.xml" Id="rId4"/></Relationships>
</file>

<file path=xl/drawings/drawing1.xml><?xml version="1.0" encoding="utf-8"?>
<wsDr xmlns="http://schemas.openxmlformats.org/drawingml/2006/spreadsheetDrawing">
  <oneCellAnchor>
    <from>
      <col>11</col>
      <colOff>0</colOff>
      <row>19</row>
      <rowOff>0</rowOff>
    </from>
    <ext cx="61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0</row>
      <rowOff>0</rowOff>
    </from>
    <ext cx="61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19</row>
      <rowOff>0</rowOff>
    </from>
    <ext cx="61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11</col>
      <colOff>0</colOff>
      <row>0</row>
      <rowOff>0</rowOff>
    </from>
    <ext cx="6120000" cy="288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11</col>
      <colOff>0</colOff>
      <row>19</row>
      <rowOff>0</rowOff>
    </from>
    <ext cx="61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0</row>
      <rowOff>0</rowOff>
    </from>
    <ext cx="61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19</row>
      <rowOff>0</rowOff>
    </from>
    <ext cx="61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11</col>
      <colOff>0</colOff>
      <row>0</row>
      <rowOff>0</rowOff>
    </from>
    <ext cx="6120000" cy="288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0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15"/>
  <sheetViews>
    <sheetView workbookViewId="0">
      <selection activeCell="A1" sqref="A1"/>
    </sheetView>
  </sheetViews>
  <sheetFormatPr baseColWidth="8" defaultRowHeight="15"/>
  <cols>
    <col width="88" customWidth="1" min="1" max="1"/>
  </cols>
  <sheetData>
    <row r="1" ht="17.5" customHeight="1">
      <c r="A1" s="43" t="inlineStr">
        <is>
          <t>CARTELLA CLINICA DEL MUSICOTERAPEUTA — v1.0</t>
        </is>
      </c>
    </row>
    <row r="2">
      <c r="A2" s="2" t="inlineStr"/>
    </row>
    <row r="3" ht="61" customHeight="1">
      <c r="A3" s="44" t="inlineStr">
        <is>
          <t>Questa cartella accompagna «Il mestiere si impara», la collana in cinque volumi (Osservare in musicoterapia, Progettare in musicoterapia, Quaderno dei progetti, Valutare in musicoterapia, Gli strumenti degli altri), e ne è lo strumento operativo: il fascicolo della persona descritto in «Osservare», cap. 10, reso compilabile.</t>
        </is>
      </c>
    </row>
    <row r="4">
      <c r="A4" s="2" t="inlineStr"/>
    </row>
    <row r="5" ht="61" customHeight="1">
      <c r="A5" s="44" t="inlineStr">
        <is>
          <t>COME È FATTA. Un foglio per ciascun momento del lavoro: Anagrafica e contratto · Storia sonora · Osservazione iniziale · Obiettivi e GAS · Registro sedute · Diario · Grafici (automatici) · Report (in parte automatico). Il foglio «Legenda livelli» definisce i livelli di partecipazione usati nel Registro: leggilo prima di compilare.</t>
        </is>
      </c>
    </row>
    <row r="6">
      <c r="A6" s="2" t="inlineStr"/>
    </row>
    <row r="7" ht="61" customHeight="1">
      <c r="A7" s="44" t="inlineStr">
        <is>
          <t>COME SI USA. 1) All'avvio: compila Anagrafica, Storia sonora, Osservazione iniziale, Obiettivi e GAS. 2) Dopo ogni seduta (5 minuti, subito): una riga del Registro + eventuale riga di Diario. 3) Ogni mese: il punteggio GAS nel foglio Obiettivi. 4) I Grafici si aggiornano da soli; il Report calcola presenze e medie e ti guida nella stesura finale.</t>
        </is>
      </c>
    </row>
    <row r="8">
      <c r="A8" s="2" t="inlineStr"/>
    </row>
    <row r="9" ht="46.5" customHeight="1">
      <c r="A9" s="44" t="inlineStr">
        <is>
          <t>REGOLE DELLA COLLANA. Descrizione separata dall'interpretazione (il Diario ha due colonne apposta). Livelli definiti prima, compilazione immediata, stessa ora e stesso compilatore per quanto possibile. La cartella registra anche le modifiche al protocollo: usa la colonna Note del Registro.</t>
        </is>
      </c>
    </row>
    <row r="10">
      <c r="A10" s="2" t="inlineStr"/>
    </row>
    <row r="11" ht="61" customHeight="1">
      <c r="A11" s="44" t="inlineStr">
        <is>
          <t>RISERVATEZZA. Questo file contiene dati personali e di salute: conservalo protetto (cartella cifrata o archivio con parola d'accesso), non inviarlo per posta elettronica non protetta, e nei documenti che circolano (report, presentazioni) usa sempre lo pseudonimo indicato in Anagrafica. Titolare del trattamento e tempi di conservazione vanno concordati con la struttura (v. «Progettare», cap. 2.4).</t>
        </is>
      </c>
    </row>
    <row r="12">
      <c r="A12" s="2" t="inlineStr"/>
    </row>
    <row r="13" ht="75.5" customHeight="1">
      <c r="A13" s="44" t="inlineStr">
        <is>
          <t>© 2026 Paolo Alberto Caneva. Questa cartella è distribuita con licenza Creative Commons Attribuzione – Non commerciale – Condividi allo stesso modo 4.0 Internazionale (CC BY-NC-SA 4.0): https://creativecommons.org/licenses/by-nc-sa/4.0/deed.it — puoi copiarla, adattarla al tuo contesto e condividerla, citando la fonte, senza scopo di lucro e mantenendo la stessa licenza. I dati che ci inserisci sono tuoi e non rientrano nella licenza.</t>
        </is>
      </c>
    </row>
    <row r="14">
      <c r="A14" s="2" t="inlineStr"/>
    </row>
    <row r="15">
      <c r="A15" s="3" t="n"/>
    </row>
  </sheetData>
  <pageMargins left="0.75" right="0.75" top="1" bottom="1" header="0.5" footer="0.5"/>
  <pageSetup orientation="landscape" fitToHeight="0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A1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GRAFICI AUTOMATICI (si aggiornano compilando Registro e Obiettivi)</t>
        </is>
      </c>
    </row>
  </sheetData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E38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16" customWidth="1" min="3" max="3"/>
    <col width="16" customWidth="1" min="4" max="4"/>
    <col width="44" customWidth="1" min="5" max="5"/>
  </cols>
  <sheetData>
    <row r="1">
      <c r="A1" s="4" t="inlineStr">
        <is>
          <t>REPORT: CALCOLI AUTOMATICI E TRACCIA (v. «Valutare», cap. 6)</t>
        </is>
      </c>
    </row>
    <row r="3">
      <c r="A3" s="6" t="inlineStr">
        <is>
          <t>PRESENZE E DOSAGGIO</t>
        </is>
      </c>
    </row>
    <row r="4">
      <c r="A4" s="7" t="inlineStr">
        <is>
          <t>Sedute registrate (con data)</t>
        </is>
      </c>
      <c r="B4" s="20">
        <f>COUNTA('Registro sedute'!B2:B61)</f>
        <v/>
      </c>
    </row>
    <row r="5">
      <c r="A5" s="7" t="inlineStr">
        <is>
          <t>Presenze (Sì)</t>
        </is>
      </c>
      <c r="B5" s="20">
        <f>COUNTIF('Registro sedute'!D2:D61,"Sì")</f>
        <v/>
      </c>
    </row>
    <row r="6">
      <c r="A6" s="7" t="inlineStr">
        <is>
          <t>Presenze parziali</t>
        </is>
      </c>
      <c r="B6" s="20">
        <f>COUNTIF('Registro sedute'!D2:D61,"Parziale")</f>
        <v/>
      </c>
    </row>
    <row r="7">
      <c r="A7" s="7" t="inlineStr">
        <is>
          <t>Assenze</t>
        </is>
      </c>
      <c r="B7" s="20">
        <f>COUNTIF('Registro sedute'!D2:D61,"No")</f>
        <v/>
      </c>
    </row>
    <row r="8">
      <c r="A8" s="7" t="inlineStr">
        <is>
          <t>Tasso di presenza</t>
        </is>
      </c>
      <c r="B8" s="21">
        <f>IFERROR((B5+B6)/B4,"—")</f>
        <v/>
      </c>
    </row>
    <row r="10">
      <c r="A10" s="6" t="inlineStr">
        <is>
          <t>ANDAMENTO PER AREA (medie dei livelli)</t>
        </is>
      </c>
    </row>
    <row r="11" ht="32" customHeight="1">
      <c r="A11" s="10" t="inlineStr">
        <is>
          <t>Area</t>
        </is>
      </c>
      <c r="B11" s="10" t="inlineStr">
        <is>
          <t>Prime 5 sedute</t>
        </is>
      </c>
      <c r="C11" s="10" t="inlineStr">
        <is>
          <t>Intero percorso</t>
        </is>
      </c>
      <c r="D11" s="10" t="inlineStr">
        <is>
          <t>Ultime 5 compilate</t>
        </is>
      </c>
    </row>
    <row r="12">
      <c r="A12" s="7" t="inlineStr">
        <is>
          <t>Canora</t>
        </is>
      </c>
      <c r="B12" s="22">
        <f>IFERROR(AVERAGE('Registro sedute'!H2:H6),"—")</f>
        <v/>
      </c>
      <c r="C12" s="22">
        <f>IFERROR(AVERAGE('Registro sedute'!H2:H61),"—")</f>
        <v/>
      </c>
      <c r="D12" s="22">
        <f>IFERROR(AVERAGE(OFFSET('Registro sedute'!H1,MAX(5,COUNT('Registro sedute'!H2:H61))-4,0,5,1)),"—")</f>
        <v/>
      </c>
    </row>
    <row r="13">
      <c r="A13" s="7" t="inlineStr">
        <is>
          <t>Strumentale</t>
        </is>
      </c>
      <c r="B13" s="22">
        <f>IFERROR(AVERAGE('Registro sedute'!I2:I6),"—")</f>
        <v/>
      </c>
      <c r="C13" s="22">
        <f>IFERROR(AVERAGE('Registro sedute'!I2:I61),"—")</f>
        <v/>
      </c>
      <c r="D13" s="22">
        <f>IFERROR(AVERAGE(OFFSET('Registro sedute'!I1,MAX(5,COUNT('Registro sedute'!I2:I61))-4,0,5,1)),"—")</f>
        <v/>
      </c>
    </row>
    <row r="14">
      <c r="A14" s="7" t="inlineStr">
        <is>
          <t>Verbale</t>
        </is>
      </c>
      <c r="B14" s="22">
        <f>IFERROR(AVERAGE('Registro sedute'!J2:J6),"—")</f>
        <v/>
      </c>
      <c r="C14" s="22">
        <f>IFERROR(AVERAGE('Registro sedute'!J2:J61),"—")</f>
        <v/>
      </c>
      <c r="D14" s="22">
        <f>IFERROR(AVERAGE(OFFSET('Registro sedute'!J1,MAX(5,COUNT('Registro sedute'!J2:J61))-4,0,5,1)),"—")</f>
        <v/>
      </c>
    </row>
    <row r="15">
      <c r="A15" s="7" t="inlineStr">
        <is>
          <t>Corporea</t>
        </is>
      </c>
      <c r="B15" s="22">
        <f>IFERROR(AVERAGE('Registro sedute'!K2:K6),"—")</f>
        <v/>
      </c>
      <c r="C15" s="22">
        <f>IFERROR(AVERAGE('Registro sedute'!K2:K61),"—")</f>
        <v/>
      </c>
      <c r="D15" s="22">
        <f>IFERROR(AVERAGE(OFFSET('Registro sedute'!K1,MAX(5,COUNT('Registro sedute'!K2:K61))-4,0,5,1)),"—")</f>
        <v/>
      </c>
    </row>
    <row r="16">
      <c r="A16" s="7" t="inlineStr">
        <is>
          <t>Coinvolgimento</t>
        </is>
      </c>
      <c r="B16" s="22">
        <f>IFERROR(AVERAGE('Registro sedute'!N2:N6),"—")</f>
        <v/>
      </c>
      <c r="C16" s="22">
        <f>IFERROR(AVERAGE('Registro sedute'!N2:N61),"—")</f>
        <v/>
      </c>
      <c r="D16" s="22">
        <f>IFERROR(AVERAGE(OFFSET('Registro sedute'!N1,MAX(5,COUNT('Registro sedute'!N2:N61))-4,0,5,1)),"—")</f>
        <v/>
      </c>
    </row>
    <row r="18">
      <c r="A18" s="7" t="inlineStr">
        <is>
          <t>Episodi-bersaglio: media prime 5 sedute</t>
        </is>
      </c>
      <c r="B18" s="22">
        <f>IFERROR(AVERAGE('Registro sedute'!M2:M6),"—")</f>
        <v/>
      </c>
    </row>
    <row r="19">
      <c r="A19" s="7" t="inlineStr">
        <is>
          <t>Episodi-bersaglio: media ultime 5 compilate</t>
        </is>
      </c>
      <c r="B19" s="22">
        <f>IFERROR(AVERAGE(OFFSET('Registro sedute'!M1,MAX(5,COUNT('Registro sedute'!M2:M61))-4,0,5,1)),"—")</f>
        <v/>
      </c>
    </row>
    <row r="21">
      <c r="A21" s="6" t="inlineStr">
        <is>
          <t>GAS: ULTIMO LIVELLO REGISTRATO</t>
        </is>
      </c>
    </row>
    <row r="22">
      <c r="A22" s="7" t="inlineStr">
        <is>
          <t>Obiettivo 1</t>
        </is>
      </c>
      <c r="B22" s="23">
        <f>IFERROR(LOOKUP(2,1/('Obiettivi e GAS'!C17:N17&lt;&gt;""),'Obiettivi e GAS'!C17:N17),"—")</f>
        <v/>
      </c>
    </row>
    <row r="23">
      <c r="A23" s="7" t="inlineStr">
        <is>
          <t>Obiettivo 2</t>
        </is>
      </c>
      <c r="B23" s="23">
        <f>IFERROR(LOOKUP(2,1/('Obiettivi e GAS'!C33:N33&lt;&gt;""),'Obiettivi e GAS'!C33:N33),"—")</f>
        <v/>
      </c>
    </row>
    <row r="24">
      <c r="A24" s="7" t="inlineStr">
        <is>
          <t>Obiettivo 3</t>
        </is>
      </c>
      <c r="B24" s="23">
        <f>IFERROR(LOOKUP(2,1/('Obiettivi e GAS'!C49:N49&lt;&gt;""),'Obiettivi e GAS'!C49:N49),"—")</f>
        <v/>
      </c>
    </row>
    <row r="26">
      <c r="A26" s="6" t="inlineStr">
        <is>
          <t>TRACCIA DEL REPORT FINALE (compila in prosa)</t>
        </is>
      </c>
    </row>
    <row r="27">
      <c r="A27" s="5" t="inlineStr">
        <is>
          <t>Sintesi (una pagina: obiettivi, esiti principali, raccomandazione)</t>
        </is>
      </c>
    </row>
    <row r="28" ht="50" customHeight="1">
      <c r="A28" s="13" t="n"/>
      <c r="B28" s="14" t="n"/>
      <c r="C28" s="14" t="n"/>
      <c r="D28" s="14" t="n"/>
      <c r="E28" s="15" t="n"/>
    </row>
    <row r="29">
      <c r="A29" s="5" t="inlineStr">
        <is>
          <t>Per ogni obiettivo: promesso / baseline / esito / fonti convergenti o divergenti / commento</t>
        </is>
      </c>
    </row>
    <row r="30" ht="50" customHeight="1">
      <c r="A30" s="13" t="n"/>
      <c r="B30" s="14" t="n"/>
      <c r="C30" s="14" t="n"/>
      <c r="D30" s="14" t="n"/>
      <c r="E30" s="15" t="n"/>
    </row>
    <row r="31">
      <c r="A31" s="5" t="inlineStr">
        <is>
          <t>Fedeltà al protocollo (sedute conformi, modifiche documentate — v. Note del Registro)</t>
        </is>
      </c>
    </row>
    <row r="32" ht="50" customHeight="1">
      <c r="A32" s="13" t="n"/>
      <c r="B32" s="14" t="n"/>
      <c r="C32" s="14" t="n"/>
      <c r="D32" s="14" t="n"/>
      <c r="E32" s="15" t="n"/>
    </row>
    <row r="33">
      <c r="A33" s="5" t="inlineStr">
        <is>
          <t>Esiti non previsti (positivi e negativi)</t>
        </is>
      </c>
    </row>
    <row r="34" ht="50" customHeight="1">
      <c r="A34" s="13" t="n"/>
      <c r="B34" s="14" t="n"/>
      <c r="C34" s="14" t="n"/>
      <c r="D34" s="14" t="n"/>
      <c r="E34" s="15" t="n"/>
    </row>
    <row r="35">
      <c r="A35" s="5" t="inlineStr">
        <is>
          <t>Limiti della valutazione</t>
        </is>
      </c>
    </row>
    <row r="36" ht="50" customHeight="1">
      <c r="A36" s="13" t="n"/>
      <c r="B36" s="14" t="n"/>
      <c r="C36" s="14" t="n"/>
      <c r="D36" s="14" t="n"/>
      <c r="E36" s="15" t="n"/>
    </row>
    <row r="37">
      <c r="A37" s="5" t="inlineStr">
        <is>
          <t>Raccomandazioni (proseguire / modificare / chiudere)</t>
        </is>
      </c>
    </row>
    <row r="38" ht="50" customHeight="1">
      <c r="A38" s="13" t="n"/>
      <c r="B38" s="14" t="n"/>
      <c r="C38" s="14" t="n"/>
      <c r="D38" s="14" t="n"/>
      <c r="E38" s="15" t="n"/>
    </row>
  </sheetData>
  <mergeCells count="11">
    <mergeCell ref="A30:E30"/>
    <mergeCell ref="A34:E34"/>
    <mergeCell ref="A26:E26"/>
    <mergeCell ref="A38:E38"/>
    <mergeCell ref="A28:E28"/>
    <mergeCell ref="A3:D3"/>
    <mergeCell ref="A21:D21"/>
    <mergeCell ref="A1:E1"/>
    <mergeCell ref="A32:E32"/>
    <mergeCell ref="A36:E36"/>
    <mergeCell ref="A10:D10"/>
  </mergeCells>
  <pageMargins left="0.75" right="0.75" top="1" bottom="1" header="0.5" footer="0.5"/>
  <pageSetup orientation="landscape" fitToHeight="0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A18"/>
  <sheetViews>
    <sheetView workbookViewId="0">
      <selection activeCell="A1" sqref="A1"/>
    </sheetView>
  </sheetViews>
  <sheetFormatPr baseColWidth="8" defaultRowHeight="15"/>
  <cols>
    <col width="88" customWidth="1" min="1" max="1"/>
  </cols>
  <sheetData>
    <row r="1" ht="17.5" customHeight="1">
      <c r="A1" s="41" t="inlineStr">
        <is>
          <t>CARTELLA COMPILATA DI ESEMPIO — Maria, progetto «Melodie della memoria»</t>
        </is>
      </c>
    </row>
    <row r="3" ht="46.5" customHeight="1">
      <c r="A3" s="41" t="inlineStr">
        <is>
          <t>Quanto copre. Le prime 12 sedute delle 48 previste, cioè i primi due mesi (gennaio e febbraio): per questo la scala GAS ha compilati solo M1 e M2. Il registro si ferma dove si ferma l'esempio, e il Report calcola su quello che c'è.</t>
        </is>
      </c>
    </row>
    <row r="4" ht="46.5" customHeight="1">
      <c r="A4" s="41" t="inlineStr">
        <is>
          <t>A che cosa serve. I fogli che cominciano per «ES · » sono una cartella già compilata: servono a vedere come si riempiono quelli vuoti, e che aspetto ha la macchina quando gira. Non si toccano e non si usano per lavorare: per una persona vera si compilano i fogli senza prefisso.</t>
        </is>
      </c>
    </row>
    <row r="6" ht="46.5" customHeight="1">
      <c r="A6" s="41" t="inlineStr">
        <is>
          <t>Chi è Maria. È il filo conduttore della collana, non una persona reale: attraversa i primi quattro volumi ed è la protagonista del Progetto 1 del «Quaderno dei progetti». Nessun dato di questa cartella appartiene a qualcuno: è un caso costruito a scopo didattico.</t>
        </is>
      </c>
    </row>
    <row r="8" ht="17.5" customHeight="1">
      <c r="A8" s="41" t="inlineStr">
        <is>
          <t>Che cosa viene dai volumi, alla lettera:</t>
        </is>
      </c>
    </row>
    <row r="9" ht="17.5" customHeight="1">
      <c r="A9" s="41" t="inlineStr">
        <is>
          <t>· Maria, 84 anni, malattia di Alzheimer in fase moderata — «Progettare in musicoterapia», cap. 5</t>
        </is>
      </c>
    </row>
    <row r="10" ht="17.5" customHeight="1">
      <c r="A10" s="41" t="inlineStr">
        <is>
          <t>· i cinque livelli della sua scala GAS, parola per parola — «Progettare in musicoterapia», cap. 5</t>
        </is>
      </c>
    </row>
    <row r="11" ht="17.5" customHeight="1">
      <c r="A11" s="41" t="inlineStr">
        <is>
          <t>· la seduta 12, col valzer e le due parole isolate — «Osservare in musicoterapia», cap. 1</t>
        </is>
      </c>
    </row>
    <row r="12" ht="17.5" customHeight="1">
      <c r="A12" s="41" t="inlineStr">
        <is>
          <t>· la griglia osservativa della seduta 12 — «Progettare in musicoterapia», appendice E</t>
        </is>
      </c>
    </row>
    <row r="13" ht="32" customHeight="1">
      <c r="A13" s="41" t="inlineStr">
        <is>
          <t>· RSA «Casa Serena» a Bergamo, 48 sedute bisettimanali da 60 minuti — «Quaderno dei progetti», Progetto 1</t>
        </is>
      </c>
    </row>
    <row r="14" ht="32" customHeight="1">
      <c r="A14" s="41" t="inlineStr">
        <is>
          <t>Il resto — anagrafica, storia sonora, le dodici righe del registro — è costruito per essere coerente con questi.</t>
        </is>
      </c>
    </row>
    <row r="16" ht="17.5" customHeight="1">
      <c r="A16" s="41" t="inlineStr">
        <is>
          <t>Due cose che l'esempio mostra apposta:</t>
        </is>
      </c>
    </row>
    <row r="17" ht="32" customHeight="1">
      <c r="A17" s="41" t="inlineStr">
        <is>
          <t>· la seduta 6 è un'assenza (visita medica): le righe vuote non sono un errore, e il Report le conta a parte;</t>
        </is>
      </c>
    </row>
    <row r="18" ht="32" customHeight="1">
      <c r="A18" s="41" t="inlineStr">
        <is>
          <t>· l'obiettivo 2 è misurato con una scala standardizzata (QoL-AD) e NON ha una scala GAS. Non tutto si scala: la GAS serve dove il cambiamento atteso è individuale.</t>
        </is>
      </c>
    </row>
  </sheetData>
  <pageMargins left="0.75" right="0.75" top="1" bottom="1" header="0.5" footer="0.5"/>
  <pageSetup orientation="landscape" fitToHeight="0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57" customWidth="1" min="1" max="1"/>
    <col width="26" customWidth="1" min="2" max="2"/>
    <col width="26" customWidth="1" min="3" max="3"/>
    <col width="26" customWidth="1" min="4" max="4"/>
    <col width="26" customWidth="1" min="5" max="5"/>
    <col width="40" customWidth="1" min="6" max="6"/>
  </cols>
  <sheetData>
    <row r="1">
      <c r="A1" s="1" t="inlineStr">
        <is>
          <t>ANAGRAFICA E CONTRATTO TERAPEUTICO</t>
        </is>
      </c>
    </row>
    <row r="3">
      <c r="A3" s="25" t="inlineStr">
        <is>
          <t>DATI DELLA PERSONA</t>
        </is>
      </c>
    </row>
    <row r="4" ht="17.5" customHeight="1">
      <c r="A4" s="30" t="inlineStr">
        <is>
          <t>Cognome e nome</t>
        </is>
      </c>
      <c r="B4" s="38" t="inlineStr">
        <is>
          <t>— (nei documenti che circolano si usa solo lo pseudonimo)</t>
        </is>
      </c>
      <c r="C4" s="14" t="n"/>
      <c r="D4" s="14" t="n"/>
      <c r="E4" s="15" t="n"/>
    </row>
    <row r="5" ht="17.5" customHeight="1">
      <c r="A5" s="30" t="inlineStr">
        <is>
          <t>Pseudonimo per i documenti che circolano</t>
        </is>
      </c>
      <c r="B5" s="38" t="inlineStr">
        <is>
          <t>M.R.</t>
        </is>
      </c>
      <c r="C5" s="14" t="n"/>
      <c r="D5" s="14" t="n"/>
      <c r="E5" s="15" t="n"/>
      <c r="F5" s="9" t="inlineStr">
        <is>
          <t>obbligatorio: v. Leggimi</t>
        </is>
      </c>
    </row>
    <row r="6" ht="17.5" customHeight="1">
      <c r="A6" s="30" t="inlineStr">
        <is>
          <t>Data di nascita</t>
        </is>
      </c>
      <c r="B6" s="38" t="inlineStr">
        <is>
          <t>12/03/1942 (84 anni)</t>
        </is>
      </c>
      <c r="C6" s="14" t="n"/>
      <c r="D6" s="14" t="n"/>
      <c r="E6" s="15" t="n"/>
    </row>
    <row r="7" ht="17.5" customHeight="1">
      <c r="A7" s="30" t="inlineStr">
        <is>
          <t>Genere</t>
        </is>
      </c>
      <c r="B7" s="38" t="inlineStr">
        <is>
          <t>F</t>
        </is>
      </c>
      <c r="C7" s="14" t="n"/>
      <c r="D7" s="14" t="n"/>
      <c r="E7" s="15" t="n"/>
    </row>
    <row r="8" ht="17.5" customHeight="1">
      <c r="A8" s="30" t="inlineStr">
        <is>
          <t>Contatti / riferimenti</t>
        </is>
      </c>
      <c r="B8" s="38" t="inlineStr">
        <is>
          <t>Figlia, riferimento familiare e amministratore di sostegno; recapiti nel fascicolo di struttura</t>
        </is>
      </c>
      <c r="C8" s="14" t="n"/>
      <c r="D8" s="14" t="n"/>
      <c r="E8" s="15" t="n"/>
    </row>
    <row r="9" ht="17.5" customHeight="1">
      <c r="A9" s="30" t="inlineStr">
        <is>
          <t>Diagnosi / quadro (dalla documentazione)</t>
        </is>
      </c>
      <c r="B9" s="38" t="inlineStr">
        <is>
          <t>Malattia di Alzheimer in fase moderata (diagnosi 2022). MMSE 14/30 all'ingresso nel nucleo protetto.</t>
        </is>
      </c>
      <c r="C9" s="14" t="n"/>
      <c r="D9" s="14" t="n"/>
      <c r="E9" s="15" t="n"/>
    </row>
    <row r="10" ht="17.5" customHeight="1">
      <c r="A10" s="30" t="inlineStr">
        <is>
          <t>Inviante / come è arrivata la richiesta</t>
        </is>
      </c>
      <c r="B10" s="38" t="inlineStr">
        <is>
          <t>Segnalazione della psicologa della struttura, su indicazione dell'équipe del nucleo</t>
        </is>
      </c>
      <c r="C10" s="14" t="n"/>
      <c r="D10" s="14" t="n"/>
      <c r="E10" s="15" t="n"/>
    </row>
    <row r="11">
      <c r="A11" s="25" t="inlineStr">
        <is>
          <t>CONTESTO E SPAZIO OPERATIVO</t>
        </is>
      </c>
    </row>
    <row r="12" ht="17.5" customHeight="1">
      <c r="A12" s="30" t="inlineStr">
        <is>
          <t>Struttura / committente</t>
        </is>
      </c>
      <c r="B12" s="38" t="inlineStr">
        <is>
          <t>RSA «Casa Serena», Bergamo — nucleo protetto demenze (24 posti)</t>
        </is>
      </c>
      <c r="C12" s="14" t="n"/>
      <c r="D12" s="14" t="n"/>
      <c r="E12" s="15" t="n"/>
    </row>
    <row r="13" ht="17.5" customHeight="1">
      <c r="A13" s="30" t="inlineStr">
        <is>
          <t>Setting (privato / istituzionale)</t>
        </is>
      </c>
      <c r="B13" s="38" t="inlineStr">
        <is>
          <t>Istituzionale</t>
        </is>
      </c>
      <c r="C13" s="14" t="n"/>
      <c r="D13" s="14" t="n"/>
      <c r="E13" s="15" t="n"/>
    </row>
    <row r="14" ht="32" customHeight="1">
      <c r="A14" s="30" t="inlineStr">
        <is>
          <t>Descrizione dello spazio (acustica, arredi, criticità)</t>
        </is>
      </c>
      <c r="B14" s="38" t="inlineStr">
        <is>
          <t>Sala polivalente al primo piano, circa 40 mq, pavimento in linoleum, riverbero contenuto; sedie in cerchio. Criticità: passaggio di operatori dal corridoio — mitigata chiudendo la porta e appendendo il cartello.</t>
        </is>
      </c>
      <c r="C14" s="14" t="n"/>
      <c r="D14" s="14" t="n"/>
      <c r="E14" s="15" t="n"/>
    </row>
    <row r="15" ht="17.5" customHeight="1">
      <c r="A15" s="30" t="inlineStr">
        <is>
          <t>Strumentario disponibile</t>
        </is>
      </c>
      <c r="B15" s="38" t="inlineStr">
        <is>
          <t>Tamburi a cornice, ocean drum, maracas, metallofono, chitarra della musicoterapeuta, impianto per l'ascolto</t>
        </is>
      </c>
      <c r="C15" s="14" t="n"/>
      <c r="D15" s="14" t="n"/>
      <c r="E15" s="15" t="n"/>
    </row>
    <row r="16">
      <c r="A16" s="25" t="inlineStr">
        <is>
          <t>CONTRATTO TERAPEUTICO</t>
        </is>
      </c>
    </row>
    <row r="17" ht="17.5" customHeight="1">
      <c r="A17" s="30" t="inlineStr">
        <is>
          <t>Formato (individuale / gruppo / misto)</t>
        </is>
      </c>
      <c r="B17" s="38" t="inlineStr">
        <is>
          <t>Gruppo (9-12 partecipanti del nucleo)</t>
        </is>
      </c>
      <c r="C17" s="14" t="n"/>
      <c r="D17" s="14" t="n"/>
      <c r="E17" s="15" t="n"/>
    </row>
    <row r="18" ht="17.5" customHeight="1">
      <c r="A18" s="30" t="inlineStr">
        <is>
          <t>N. sedute di assessment</t>
        </is>
      </c>
      <c r="B18" s="39" t="n">
        <v>2</v>
      </c>
      <c r="C18" s="14" t="n"/>
      <c r="D18" s="14" t="n"/>
      <c r="E18" s="15" t="n"/>
    </row>
    <row r="19" ht="17.5" customHeight="1">
      <c r="A19" s="30" t="inlineStr">
        <is>
          <t>N. totale sedute previste</t>
        </is>
      </c>
      <c r="B19" s="39" t="n">
        <v>48</v>
      </c>
      <c r="C19" s="14" t="n"/>
      <c r="D19" s="14" t="n"/>
      <c r="E19" s="15" t="n"/>
    </row>
    <row r="20" ht="17.5" customHeight="1">
      <c r="A20" s="30" t="inlineStr">
        <is>
          <t>Frequenza</t>
        </is>
      </c>
      <c r="B20" s="38" t="inlineStr">
        <is>
          <t>Bisettimanale — lunedì e giovedì, ore 15:00-16:00</t>
        </is>
      </c>
      <c r="C20" s="14" t="n"/>
      <c r="D20" s="14" t="n"/>
      <c r="E20" s="15" t="n"/>
    </row>
    <row r="21" ht="17.5" customHeight="1">
      <c r="A21" s="30" t="inlineStr">
        <is>
          <t>Durata seduta (minuti)</t>
        </is>
      </c>
      <c r="B21" s="39" t="n">
        <v>60</v>
      </c>
      <c r="C21" s="14" t="n"/>
      <c r="D21" s="14" t="n"/>
      <c r="E21" s="15" t="n"/>
    </row>
    <row r="22" ht="17.5" customHeight="1">
      <c r="A22" s="30" t="inlineStr">
        <is>
          <t>Periodo (dal / al)</t>
        </is>
      </c>
      <c r="B22" s="38" t="inlineStr">
        <is>
          <t>dal 12/01/2026 al 26/06/2026 (24 settimane), più follow-up a 3 mesi</t>
        </is>
      </c>
      <c r="C22" s="14" t="n"/>
      <c r="D22" s="14" t="n"/>
      <c r="E22" s="15" t="n"/>
    </row>
    <row r="23" ht="17.5" customHeight="1">
      <c r="A23" s="30" t="inlineStr">
        <is>
          <t>Obiettivo concordato in sintesi</t>
        </is>
      </c>
      <c r="B23" s="38" t="inlineStr">
        <is>
          <t>Sostenere la comunicazione verbale durante le attività musicali, dentro il progetto di gruppo «Melodie della memoria»</t>
        </is>
      </c>
      <c r="C23" s="14" t="n"/>
      <c r="D23" s="14" t="n"/>
      <c r="E23" s="15" t="n"/>
      <c r="F23" s="9" t="inlineStr">
        <is>
          <t>il dettaglio nel foglio Obiettivi</t>
        </is>
      </c>
    </row>
    <row r="24">
      <c r="A24" s="25" t="inlineStr">
        <is>
          <t>CONSENSI</t>
        </is>
      </c>
    </row>
    <row r="25" ht="17.5" customHeight="1">
      <c r="A25" s="30" t="inlineStr">
        <is>
          <t>Consenso alla partecipazione: firmato da / data</t>
        </is>
      </c>
      <c r="B25" s="38" t="inlineStr">
        <is>
          <t>Figlia (amministratore di sostegno) — 08/01/2026</t>
        </is>
      </c>
      <c r="C25" s="14" t="n"/>
      <c r="D25" s="14" t="n"/>
      <c r="E25" s="15" t="n"/>
    </row>
    <row r="26" ht="17.5" customHeight="1">
      <c r="A26" s="30" t="inlineStr">
        <is>
          <t>Consenso alle registrazioni: sì/no / data</t>
        </is>
      </c>
      <c r="B26" s="38" t="inlineStr">
        <is>
          <t>Sì — 08/01/2026 (modulo separato)</t>
        </is>
      </c>
      <c r="C26" s="14" t="n"/>
      <c r="D26" s="14" t="n"/>
      <c r="E26" s="15" t="n"/>
      <c r="F26" s="9" t="inlineStr">
        <is>
          <t>modulo separato: v. «Progettare», app. F</t>
        </is>
      </c>
    </row>
    <row r="27" ht="17.5" customHeight="1">
      <c r="A27" s="30" t="inlineStr">
        <is>
          <t>Titolare del trattamento dati / referente privacy</t>
        </is>
      </c>
      <c r="B27" s="38" t="inlineStr">
        <is>
          <t>RSA «Casa Serena» (titolare); referente privacy: direzione sanitaria</t>
        </is>
      </c>
      <c r="C27" s="14" t="n"/>
      <c r="D27" s="14" t="n"/>
      <c r="E27" s="15" t="n"/>
    </row>
    <row r="28">
      <c r="A28" s="25" t="inlineStr">
        <is>
          <t>ÉQUIPE E RACCORDI</t>
        </is>
      </c>
    </row>
    <row r="29" ht="17.5" customHeight="1">
      <c r="A29" s="30" t="inlineStr">
        <is>
          <t>Referente clinico / di struttura</t>
        </is>
      </c>
      <c r="B29" s="38" t="inlineStr">
        <is>
          <t>Psicologa della struttura</t>
        </is>
      </c>
      <c r="C29" s="14" t="n"/>
      <c r="D29" s="14" t="n"/>
      <c r="E29" s="15" t="n"/>
    </row>
    <row r="30" ht="17.5" customHeight="1">
      <c r="A30" s="30" t="inlineStr">
        <is>
          <t>Figure coinvolte e cadenza dei raccordi</t>
        </is>
      </c>
      <c r="B30" s="38" t="inlineStr">
        <is>
          <t>Geriatra, psicologa, 12 OSS del nucleo, fisioterapista — raccordo mensile in riunione d'équipe</t>
        </is>
      </c>
      <c r="C30" s="14" t="n"/>
      <c r="D30" s="14" t="n"/>
      <c r="E30" s="15" t="n"/>
    </row>
    <row r="31" ht="17.5" customHeight="1">
      <c r="A31" s="30" t="inlineStr">
        <is>
          <t>Supervisione clinica (supervisore / cadenza)</t>
        </is>
      </c>
      <c r="B31" s="38" t="inlineStr">
        <is>
          <t>Supervisione clinica esterna, cadenza mensile</t>
        </is>
      </c>
      <c r="C31" s="14" t="n"/>
      <c r="D31" s="14" t="n"/>
      <c r="E31" s="15" t="n"/>
    </row>
  </sheetData>
  <mergeCells count="30">
    <mergeCell ref="B9:E9"/>
    <mergeCell ref="A24:E24"/>
    <mergeCell ref="B6:E6"/>
    <mergeCell ref="B30:E30"/>
    <mergeCell ref="A11:E11"/>
    <mergeCell ref="B15:E15"/>
    <mergeCell ref="B5:E5"/>
    <mergeCell ref="B20:E20"/>
    <mergeCell ref="B26:E26"/>
    <mergeCell ref="B4:E4"/>
    <mergeCell ref="A16:E16"/>
    <mergeCell ref="B7:E7"/>
    <mergeCell ref="B25:E25"/>
    <mergeCell ref="B22:E22"/>
    <mergeCell ref="A3:E3"/>
    <mergeCell ref="B31:E31"/>
    <mergeCell ref="B18:E18"/>
    <mergeCell ref="B27:E27"/>
    <mergeCell ref="B12:E12"/>
    <mergeCell ref="B21:E21"/>
    <mergeCell ref="B14:E14"/>
    <mergeCell ref="B17:E17"/>
    <mergeCell ref="B23:E23"/>
    <mergeCell ref="B8:E8"/>
    <mergeCell ref="B13:E13"/>
    <mergeCell ref="A28:E28"/>
    <mergeCell ref="A1:F1"/>
    <mergeCell ref="B29:E29"/>
    <mergeCell ref="B19:E19"/>
    <mergeCell ref="B10:E10"/>
  </mergeCells>
  <pageMargins left="0.75" right="0.75" top="1" bottom="1" header="0.5" footer="0.5"/>
  <pageSetup orientation="landscape" fitToHeight="0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F28"/>
  <sheetViews>
    <sheetView workbookViewId="0">
      <selection activeCell="A1" sqref="A1"/>
    </sheetView>
  </sheetViews>
  <sheetFormatPr baseColWidth="8" defaultRowHeight="15"/>
  <cols>
    <col width="62" customWidth="1" min="1" max="1"/>
    <col width="30" customWidth="1" min="2" max="2"/>
    <col width="30" customWidth="1" min="3" max="3"/>
    <col width="30" customWidth="1" min="4" max="4"/>
    <col width="18" customWidth="1" min="5" max="5"/>
    <col width="30" customWidth="1" min="6" max="6"/>
  </cols>
  <sheetData>
    <row r="1">
      <c r="A1" s="1" t="inlineStr">
        <is>
          <t>STORIA SONORA (dal colloquio: v. «Progettare» cap. 2, «Osservare» cap. 5)</t>
        </is>
      </c>
    </row>
    <row r="3">
      <c r="A3" s="25" t="inlineStr">
        <is>
          <t>AMBIENTE SONORO E FAMIGLIA</t>
        </is>
      </c>
    </row>
    <row r="4" ht="17.5" customHeight="1">
      <c r="A4" s="30" t="inlineStr">
        <is>
          <t>Storia musicale della famiglia</t>
        </is>
      </c>
      <c r="B4" s="38" t="inlineStr">
        <is>
          <t>Il padre suonava la fisarmonica alle feste di paese; la madre cantava lavorando in casa.</t>
        </is>
      </c>
      <c r="C4" s="14" t="n"/>
      <c r="D4" s="15" t="n"/>
    </row>
    <row r="5" ht="17.5" customHeight="1">
      <c r="A5" s="30" t="inlineStr">
        <is>
          <t>Ambiente sonoro dell'infanzia (radio, canto in casa, chiesa, feste)</t>
        </is>
      </c>
      <c r="B5" s="38" t="inlineStr">
        <is>
          <t>Radio in cucina tutto il giorno; canto in chiesa la domenica; balli sull'aia d'estate.</t>
        </is>
      </c>
      <c r="C5" s="14" t="n"/>
      <c r="D5" s="15" t="n"/>
    </row>
    <row r="6" ht="17.5" customHeight="1">
      <c r="A6" s="30" t="inlineStr">
        <is>
          <t>Attività sonore dei primi anni di vita (se note)</t>
        </is>
      </c>
      <c r="B6" s="38" t="inlineStr">
        <is>
          <t>Ninne nanne in dialetto bergamasco (riferite dalla figlia).</t>
        </is>
      </c>
      <c r="C6" s="14" t="n"/>
      <c r="D6" s="15" t="n"/>
    </row>
    <row r="8">
      <c r="A8" s="25" t="inlineStr">
        <is>
          <t>LA PERSONA E LA MUSICA</t>
        </is>
      </c>
    </row>
    <row r="9" ht="32" customHeight="1">
      <c r="A9" s="30" t="inlineStr">
        <is>
          <t>Esperienze musicali (strumenti, cori, balli, ascolto)</t>
        </is>
      </c>
      <c r="B9" s="38" t="inlineStr">
        <is>
          <t>Nessuno strumento suonato. Corale parrocchiale da ragazza. Ballava il liscio con il marito fino ai settant'anni.</t>
        </is>
      </c>
      <c r="C9" s="14" t="n"/>
      <c r="D9" s="15" t="n"/>
    </row>
    <row r="10" ht="17.5" customHeight="1">
      <c r="A10" s="30" t="inlineStr">
        <is>
          <t>Generi e repertori preferiti</t>
        </is>
      </c>
      <c r="B10" s="38" t="inlineStr">
        <is>
          <t>Valzer e mazurche del liscio; canzoni degli anni Cinquanta; canti di montagna.</t>
        </is>
      </c>
      <c r="C10" s="14" t="n"/>
      <c r="D10" s="15" t="n"/>
    </row>
    <row r="11" ht="17.5" customHeight="1">
      <c r="A11" s="30" t="inlineStr">
        <is>
          <t>Musiche evitate o sgradite</t>
        </is>
      </c>
      <c r="B11" s="38" t="inlineStr">
        <is>
          <t>Musica ad alto volume; radio accesa senza che nessuno ascolti.</t>
        </is>
      </c>
      <c r="C11" s="14" t="n"/>
      <c r="D11" s="15" t="n"/>
    </row>
    <row r="12" ht="17.5" customHeight="1">
      <c r="A12" s="30" t="inlineStr">
        <is>
          <t>Esperienze precedenti di musicoterapia (come sono andate)</t>
        </is>
      </c>
      <c r="B12" s="38" t="inlineStr">
        <is>
          <t>Nessuna.</t>
        </is>
      </c>
      <c r="C12" s="14" t="n"/>
      <c r="D12" s="15" t="n"/>
    </row>
    <row r="13" ht="17.5" customHeight="1">
      <c r="A13" s="30" t="inlineStr">
        <is>
          <t>Situazioni sonore critiche (cosa scatena disagio)</t>
        </is>
      </c>
      <c r="B13" s="38" t="inlineStr">
        <is>
          <t>Il televisore acceso in sala comune durante i pasti: si agita e cerca di alzarsi.</t>
        </is>
      </c>
      <c r="C13" s="14" t="n"/>
      <c r="D13" s="15" t="n"/>
    </row>
    <row r="15">
      <c r="A15" s="25" t="inlineStr">
        <is>
          <t>REPERTORIO BIOGRAFICO (i brani che contano)</t>
        </is>
      </c>
    </row>
    <row r="16" ht="17.5" customHeight="1">
      <c r="A16" s="31" t="inlineStr">
        <is>
          <t>Brano / musica</t>
        </is>
      </c>
      <c r="B16" s="37" t="inlineStr">
        <is>
          <t>Perché è significativo</t>
        </is>
      </c>
      <c r="C16" s="14" t="n"/>
      <c r="D16" s="15" t="n"/>
    </row>
    <row r="17" ht="17.5" customHeight="1">
      <c r="A17" s="36" t="inlineStr">
        <is>
          <t>Rosamunda (valzer)</t>
        </is>
      </c>
      <c r="B17" s="40" t="inlineStr">
        <is>
          <t>Ballava con il marito alle feste di paese</t>
        </is>
      </c>
      <c r="C17" s="14" t="n"/>
      <c r="D17" s="15" t="n"/>
    </row>
    <row r="18" ht="17.5" customHeight="1">
      <c r="A18" s="36" t="inlineStr">
        <is>
          <t>La montanara</t>
        </is>
      </c>
      <c r="B18" s="40" t="inlineStr">
        <is>
          <t>Cantata nella corale parrocchiale da ragazza</t>
        </is>
      </c>
      <c r="C18" s="14" t="n"/>
      <c r="D18" s="15" t="n"/>
    </row>
    <row r="19" ht="17.5" customHeight="1">
      <c r="A19" s="36" t="inlineStr">
        <is>
          <t>Vola colomba</t>
        </is>
      </c>
      <c r="B19" s="40" t="inlineStr">
        <is>
          <t>Canzone del suo matrimonio (1954)</t>
        </is>
      </c>
      <c r="C19" s="14" t="n"/>
      <c r="D19" s="15" t="n"/>
    </row>
    <row r="20">
      <c r="A20" s="11" t="n"/>
      <c r="B20" s="11" t="n"/>
      <c r="C20" s="11" t="n"/>
      <c r="D20" s="11" t="n"/>
    </row>
    <row r="21">
      <c r="A21" s="11" t="n"/>
      <c r="B21" s="11" t="n"/>
      <c r="C21" s="11" t="n"/>
      <c r="D21" s="11" t="n"/>
    </row>
    <row r="22">
      <c r="A22" s="11" t="n"/>
      <c r="B22" s="11" t="n"/>
      <c r="C22" s="11" t="n"/>
      <c r="D22" s="11" t="n"/>
    </row>
    <row r="23">
      <c r="A23" s="11" t="n"/>
      <c r="B23" s="11" t="n"/>
      <c r="C23" s="11" t="n"/>
      <c r="D23" s="11" t="n"/>
    </row>
    <row r="24">
      <c r="A24" s="11" t="n"/>
      <c r="B24" s="11" t="n"/>
      <c r="C24" s="11" t="n"/>
      <c r="D24" s="11" t="n"/>
    </row>
    <row r="25">
      <c r="A25" s="11" t="n"/>
      <c r="B25" s="11" t="n"/>
      <c r="C25" s="11" t="n"/>
      <c r="D25" s="11" t="n"/>
    </row>
    <row r="26">
      <c r="A26" s="11" t="n"/>
      <c r="B26" s="11" t="n"/>
      <c r="C26" s="11" t="n"/>
      <c r="D26" s="11" t="n"/>
    </row>
    <row r="27">
      <c r="A27" s="11" t="n"/>
      <c r="B27" s="11" t="n"/>
      <c r="C27" s="11" t="n"/>
      <c r="D27" s="11" t="n"/>
    </row>
    <row r="28">
      <c r="A28" s="11" t="n"/>
      <c r="B28" s="11" t="n"/>
      <c r="C28" s="11" t="n"/>
      <c r="D28" s="11" t="n"/>
    </row>
  </sheetData>
  <mergeCells count="16">
    <mergeCell ref="B10:D10"/>
    <mergeCell ref="B11:D11"/>
    <mergeCell ref="B5:D5"/>
    <mergeCell ref="B19:D19"/>
    <mergeCell ref="A8:D8"/>
    <mergeCell ref="A1:F1"/>
    <mergeCell ref="A3:D3"/>
    <mergeCell ref="B4:D4"/>
    <mergeCell ref="B17:D17"/>
    <mergeCell ref="A15:D15"/>
    <mergeCell ref="B9:D9"/>
    <mergeCell ref="B13:D13"/>
    <mergeCell ref="B18:D18"/>
    <mergeCell ref="B12:D12"/>
    <mergeCell ref="B6:D6"/>
    <mergeCell ref="B16:D16"/>
  </mergeCells>
  <pageMargins left="0.75" right="0.75" top="1" bottom="1" header="0.5" footer="0.5"/>
  <pageSetup orientation="landscape" fitToHeight="0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D21"/>
  <sheetViews>
    <sheetView workbookViewId="0">
      <selection activeCell="A1" sqref="A1"/>
    </sheetView>
  </sheetViews>
  <sheetFormatPr baseColWidth="8" defaultRowHeight="15"/>
  <cols>
    <col width="53" customWidth="1" min="1" max="1"/>
    <col width="62" customWidth="1" min="2" max="2"/>
    <col width="62" customWidth="1" min="3" max="3"/>
    <col width="30" customWidth="1" min="4" max="4"/>
  </cols>
  <sheetData>
    <row r="1">
      <c r="A1" s="1" t="inlineStr">
        <is>
          <t>SINTESI OSSERVATIVA INIZIALE (modello: «Osservare», cap. 10.3 e app. D)</t>
        </is>
      </c>
    </row>
    <row r="2" ht="46.5" customHeight="1">
      <c r="A2" s="30" t="inlineStr">
        <is>
          <t>Osservazioni effettuate (date, contesti, durata):</t>
        </is>
      </c>
      <c r="B2" s="38" t="inlineStr">
        <is>
          <t>Sedute 1 e 2 (12 e 15 gennaio 2026), sala polivalente, 60 minuti ciascuna; più un'osservazione non partecipante in sala comune (14 gennaio, 30 minuti).</t>
        </is>
      </c>
      <c r="C2" s="8" t="n"/>
      <c r="D2" s="8" t="n"/>
    </row>
    <row r="4" ht="17.5" customHeight="1">
      <c r="A4" s="31" t="inlineStr">
        <is>
          <t>Ambito</t>
        </is>
      </c>
      <c r="B4" s="37" t="inlineStr">
        <is>
          <t>Cosa ho osservato (descrizione: comportamenti, tempi, contesti)</t>
        </is>
      </c>
      <c r="C4" s="37" t="inlineStr">
        <is>
          <t>Prime letture (dichiarate come ipotesi)</t>
        </is>
      </c>
    </row>
    <row r="5" ht="46.5" customHeight="1">
      <c r="A5" s="32" t="inlineStr">
        <is>
          <t>Postura e uso dello spazio</t>
        </is>
      </c>
      <c r="B5" s="40" t="inlineStr">
        <is>
          <t>Resta seduta per l'intera ora. In apertura tiene le mani contratte in grembo; si rilassano dopo circa dieci minuti. Due spostamenti spontanei verso il campanello.</t>
        </is>
      </c>
      <c r="C5" s="40" t="inlineStr">
        <is>
          <t>Ipotesi: la tensione iniziale riguarda l'ingresso nello spazio, non l'attività.</t>
        </is>
      </c>
    </row>
    <row r="6" ht="17.5" customHeight="1">
      <c r="A6" s="32" t="inlineStr">
        <is>
          <t>Tono muscolare e respiro</t>
        </is>
      </c>
      <c r="B6" s="40" t="inlineStr">
        <is>
          <t>Respiro regolare durante l'ascolto, accelerato nelle fasi cantate.</t>
        </is>
      </c>
      <c r="C6" s="40" t="inlineStr">
        <is>
          <t>Ipotesi: il canto la attiva più dell'ascolto.</t>
        </is>
      </c>
    </row>
    <row r="7" ht="32" customHeight="1">
      <c r="A7" s="32" t="inlineStr">
        <is>
          <t>Volto, sguardo, mimica</t>
        </is>
      </c>
      <c r="B7" s="40" t="inlineStr">
        <is>
          <t>Sguardo prevalentemente basso nei primi minuti. Sorride tre volte in due sedute, tutte e tre durante brani in tempo ternario.</t>
        </is>
      </c>
      <c r="C7" s="40" t="inlineStr">
        <is>
          <t>Da verificare: se conta il tempo ternario o se contano i brani noti, che qui coincidono.</t>
        </is>
      </c>
    </row>
    <row r="8" ht="32" customHeight="1">
      <c r="A8" s="32" t="inlineStr">
        <is>
          <t>Produzione vocale e verbale</t>
        </is>
      </c>
      <c r="B8" s="40" t="inlineStr">
        <is>
          <t>Nessuna parola spontanea nelle due sedute. Vocalizzazioni senza parole (humming) durante «Rosamunda», in entrambe.</t>
        </is>
      </c>
      <c r="C8" s="40" t="inlineStr">
        <is>
          <t>Ipotesi: la via vocale è aperta, quella verbale no.</t>
        </is>
      </c>
    </row>
    <row r="9" ht="32" customHeight="1">
      <c r="A9" s="32" t="inlineStr">
        <is>
          <t>Autonomie e funzionamento</t>
        </is>
      </c>
      <c r="B9" s="40" t="inlineStr">
        <is>
          <t>Cammina con appoggio. Si orienta nel nucleo, non nel resto della struttura.</t>
        </is>
      </c>
      <c r="C9" s="40" t="inlineStr">
        <is>
          <t>—</t>
        </is>
      </c>
    </row>
    <row r="10" ht="46.5" customHeight="1">
      <c r="A10" s="32" t="inlineStr">
        <is>
          <t>Risposte alle proposte musicali (per proposta)</t>
        </is>
      </c>
      <c r="B10" s="40" t="inlineStr">
        <is>
          <t>Ascolto: partecipa per tutta la durata. Tamburo a cornice: lo accetta se glielo si porge, non lo chiede. Improvvisazione di gruppo: osserva senza entrare.</t>
        </is>
      </c>
      <c r="C10" s="40" t="inlineStr">
        <is>
          <t>Ipotesi: il canale canoro precede quello strumentale.</t>
        </is>
      </c>
    </row>
    <row r="11" ht="32" customHeight="1">
      <c r="A11" s="32" t="inlineStr">
        <is>
          <t>Relazione (con me, con altri)</t>
        </is>
      </c>
      <c r="B11" s="40" t="inlineStr">
        <is>
          <t>Cerca con lo sguardo la vicina di stanza durante i brani noti. Non risponde alle domande diritte.</t>
        </is>
      </c>
      <c r="C11" s="40" t="inlineStr">
        <is>
          <t>Ipotesi: la relazione passa dalla musica, non dalla parola.</t>
        </is>
      </c>
    </row>
    <row r="12" ht="17.5" customHeight="1">
      <c r="A12" s="32" t="inlineStr">
        <is>
          <t>Situazioni critiche osservate</t>
        </is>
      </c>
      <c r="B12" s="40" t="inlineStr">
        <is>
          <t>Nessuna nelle due sedute di assessment.</t>
        </is>
      </c>
      <c r="C12" s="40" t="inlineStr">
        <is>
          <t>—</t>
        </is>
      </c>
    </row>
    <row r="14" ht="17.5" customHeight="1">
      <c r="A14" s="33" t="inlineStr">
        <is>
          <t>IPOTESI DI LAVORO (il varco più promettente)</t>
        </is>
      </c>
    </row>
    <row r="15" ht="30" customHeight="1">
      <c r="A15" s="38" t="inlineStr">
        <is>
          <t>Il varco è il repertorio biografico ballato: sui valzer si attiva, sorride e vocalizza. Da lì si prova il passaggio dalla vocalizzazione alla parola cantata.</t>
        </is>
      </c>
      <c r="B15" s="14" t="n"/>
      <c r="C15" s="15" t="n"/>
    </row>
    <row r="17" ht="17.5" customHeight="1">
      <c r="A17" s="33" t="inlineStr">
        <is>
          <t>DA VERIFICARE NELLE PRIME SEDUTE</t>
        </is>
      </c>
    </row>
    <row r="18" ht="30" customHeight="1">
      <c r="A18" s="38" t="inlineStr">
        <is>
          <t>Se le parole compaiano prima dentro il canto o fuori. Se il tempo ternario conti davvero, o se sia la familiarità del brano.</t>
        </is>
      </c>
      <c r="B18" s="14" t="n"/>
      <c r="C18" s="15" t="n"/>
    </row>
    <row r="20" ht="17.5" customHeight="1">
      <c r="A20" s="33" t="inlineStr">
        <is>
          <t>IMPLICAZIONI PER IL PROGETTO (obiettivi candidati)</t>
        </is>
      </c>
    </row>
    <row r="21" ht="33" customHeight="1">
      <c r="A21" s="38" t="inlineStr">
        <is>
          <t>Obiettivo candidato: comunicazione verbale durante le attività musicali (v. foglio ES · Obiettivi e GAS). ⚠️ La baseline sta al livello −1 della scala, non al livello 0: è la difesa dall'effetto soffitto che «Valutare» prescrive.</t>
        </is>
      </c>
      <c r="B21" s="14" t="n"/>
      <c r="C21" s="15" t="n"/>
    </row>
  </sheetData>
  <mergeCells count="7">
    <mergeCell ref="A1:D1"/>
    <mergeCell ref="A14:C14"/>
    <mergeCell ref="A17:C17"/>
    <mergeCell ref="A18:C18"/>
    <mergeCell ref="A21:C21"/>
    <mergeCell ref="A15:C15"/>
    <mergeCell ref="A20:C20"/>
  </mergeCells>
  <pageMargins left="0.75" right="0.75" top="1" bottom="1" header="0.5" footer="0.5"/>
  <pageSetup orientation="landscape" fitToHeight="0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N49"/>
  <sheetViews>
    <sheetView workbookViewId="0">
      <selection activeCell="A1" sqref="A1"/>
    </sheetView>
  </sheetViews>
  <sheetFormatPr baseColWidth="8" defaultRowHeight="15"/>
  <cols>
    <col width="43" customWidth="1" min="1" max="1"/>
    <col width="7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</cols>
  <sheetData>
    <row r="1">
      <c r="A1" s="1" t="inlineStr">
        <is>
          <t>OBIETTIVI E SCALE GAS (v. «Progettare» cap. 4-5, «Valutare» cap. 5; per la scelta dello strumento di misura, «Valutare» cap. 8-9 e «Gli strumenti degli altri»)</t>
        </is>
      </c>
    </row>
    <row r="3">
      <c r="A3" s="25" t="inlineStr">
        <is>
          <t>OBIETTIVO 1</t>
        </is>
      </c>
    </row>
    <row r="4" ht="32" customHeight="1">
      <c r="A4" s="30" t="inlineStr">
        <is>
          <t>Obiettivo specifico (SMART)</t>
        </is>
      </c>
      <c r="B4" s="38" t="inlineStr">
        <is>
          <t>Entro il termine del percorso (24 settimane) Maria produce parole riconoscibili dentro il canto in almeno 3 sedute su 4 consecutive.</t>
        </is>
      </c>
      <c r="C4" s="14" t="n"/>
      <c r="D4" s="14" t="n"/>
      <c r="E4" s="14" t="n"/>
      <c r="F4" s="15" t="n"/>
    </row>
    <row r="5" ht="17.5" customHeight="1">
      <c r="A5" s="30" t="inlineStr">
        <is>
          <t>Indicatore</t>
        </is>
      </c>
      <c r="B5" s="38" t="inlineStr">
        <is>
          <t>N. di sedute con almeno una parola riconoscibile nel canto</t>
        </is>
      </c>
      <c r="C5" s="14" t="n"/>
      <c r="D5" s="14" t="n"/>
      <c r="E5" s="14" t="n"/>
      <c r="F5" s="15" t="n"/>
    </row>
    <row r="6" ht="17.5" customHeight="1">
      <c r="A6" s="30" t="inlineStr">
        <is>
          <t>Strumento di misura</t>
        </is>
      </c>
      <c r="B6" s="38" t="inlineStr">
        <is>
          <t>Registro sedute (episodi-bersaglio) + scala GAS individuale</t>
        </is>
      </c>
      <c r="C6" s="14" t="n"/>
      <c r="D6" s="14" t="n"/>
      <c r="E6" s="14" t="n"/>
      <c r="F6" s="15" t="n"/>
    </row>
    <row r="7" ht="32" customHeight="1">
      <c r="A7" s="30" t="inlineStr">
        <is>
          <t>Baseline (T0)</t>
        </is>
      </c>
      <c r="B7" s="38" t="inlineStr">
        <is>
          <t>Livello −1: nelle 2 sedute di assessment solo vocalizzazioni senza parole, mai una parola riconoscibile</t>
        </is>
      </c>
      <c r="C7" s="14" t="n"/>
      <c r="D7" s="14" t="n"/>
      <c r="E7" s="14" t="n"/>
      <c r="F7" s="15" t="n"/>
    </row>
    <row r="8" ht="17.5" customHeight="1">
      <c r="A8" s="30" t="inlineStr">
        <is>
          <t>Traguardo</t>
        </is>
      </c>
      <c r="B8" s="38" t="inlineStr">
        <is>
          <t>3 sedute su 4 consecutive</t>
        </is>
      </c>
      <c r="C8" s="14" t="n"/>
      <c r="D8" s="14" t="n"/>
      <c r="E8" s="14" t="n"/>
      <c r="F8" s="15" t="n"/>
    </row>
    <row r="9" ht="17.5" customHeight="1">
      <c r="A9" s="30" t="inlineStr">
        <is>
          <t>Episodi-bersaglio del Registro? (sì/no)</t>
        </is>
      </c>
      <c r="B9" s="38" t="inlineStr">
        <is>
          <t>sì</t>
        </is>
      </c>
      <c r="C9" s="14" t="n"/>
      <c r="D9" s="14" t="n"/>
      <c r="E9" s="14" t="n"/>
      <c r="F9" s="15" t="n"/>
    </row>
    <row r="10" ht="17.5" customHeight="1">
      <c r="A10" s="30" t="inlineStr">
        <is>
          <t>Scala GAS (comportamenti osservabili)</t>
        </is>
      </c>
    </row>
    <row r="11" ht="32" customHeight="1">
      <c r="A11" s="34" t="inlineStr">
        <is>
          <t>Livello +2 · Molto oltre l'atteso</t>
        </is>
      </c>
      <c r="B11" s="40" t="inlineStr">
        <is>
          <t>Propone lei un brano o chiede di cantarne uno; sostiene un breve scambio verbale con un altro partecipante dentro l’attività musicale.</t>
        </is>
      </c>
      <c r="C11" s="14" t="n"/>
      <c r="D11" s="14" t="n"/>
      <c r="E11" s="14" t="n"/>
      <c r="F11" s="15" t="n"/>
    </row>
    <row r="12" ht="32" customHeight="1">
      <c r="A12" s="34" t="inlineStr">
        <is>
          <t>Livello +1 · Oltre l'atteso</t>
        </is>
      </c>
      <c r="B12" s="40" t="inlineStr">
        <is>
          <t>Canta almeno due strofe complete; risponde a domande sulla musica con frasi di senso compiuto.</t>
        </is>
      </c>
      <c r="C12" s="14" t="n"/>
      <c r="D12" s="14" t="n"/>
      <c r="E12" s="14" t="n"/>
      <c r="F12" s="15" t="n"/>
    </row>
    <row r="13" ht="32" customHeight="1">
      <c r="A13" s="34" t="inlineStr">
        <is>
          <t>Livello 0 · RISULTATO ATTESO</t>
        </is>
      </c>
      <c r="B13" s="40" t="inlineStr">
        <is>
          <t>Parole isolate o brevi frasi di canzoni note; verbalizza emozioni semplici («bello», «mi piace»).</t>
        </is>
      </c>
      <c r="C13" s="14" t="n"/>
      <c r="D13" s="14" t="n"/>
      <c r="E13" s="14" t="n"/>
      <c r="F13" s="15" t="n"/>
    </row>
    <row r="14" ht="32" customHeight="1">
      <c r="A14" s="34" t="inlineStr">
        <is>
          <t>Livello -1 · Sotto l'atteso (≈ baseline)</t>
        </is>
      </c>
      <c r="B14" s="40" t="inlineStr">
        <is>
          <t>Vocalizzazioni melodiche senza parole, in sintonia con la musica; segni di riconoscimento dei brani familiari.</t>
        </is>
      </c>
      <c r="C14" s="14" t="n"/>
      <c r="D14" s="14" t="n"/>
      <c r="E14" s="14" t="n"/>
      <c r="F14" s="15" t="n"/>
    </row>
    <row r="15" ht="17.5" customHeight="1">
      <c r="A15" s="34" t="inlineStr">
        <is>
          <t>Livello -2 · Sotto la baseline</t>
        </is>
      </c>
      <c r="B15" s="40" t="inlineStr">
        <is>
          <t>Attenzione alla musica senza vocalizzazioni; sorrisi occasionali.</t>
        </is>
      </c>
      <c r="C15" s="14" t="n"/>
      <c r="D15" s="14" t="n"/>
      <c r="E15" s="14" t="n"/>
      <c r="F15" s="15" t="n"/>
    </row>
    <row r="16" ht="17.5" customHeight="1">
      <c r="A16" s="30" t="inlineStr">
        <is>
          <t>Punteggio GAS mensile</t>
        </is>
      </c>
      <c r="C16" s="17" t="inlineStr">
        <is>
          <t>M1</t>
        </is>
      </c>
      <c r="D16" s="17" t="inlineStr">
        <is>
          <t>M2</t>
        </is>
      </c>
      <c r="E16" s="17" t="inlineStr">
        <is>
          <t>M3</t>
        </is>
      </c>
      <c r="F16" s="17" t="inlineStr">
        <is>
          <t>M4</t>
        </is>
      </c>
      <c r="G16" s="17" t="inlineStr">
        <is>
          <t>M5</t>
        </is>
      </c>
      <c r="H16" s="17" t="inlineStr">
        <is>
          <t>M6</t>
        </is>
      </c>
      <c r="I16" s="17" t="inlineStr">
        <is>
          <t>M7</t>
        </is>
      </c>
      <c r="J16" s="17" t="inlineStr">
        <is>
          <t>M8</t>
        </is>
      </c>
      <c r="K16" s="17" t="inlineStr">
        <is>
          <t>M9</t>
        </is>
      </c>
      <c r="L16" s="17" t="inlineStr">
        <is>
          <t>M10</t>
        </is>
      </c>
      <c r="M16" s="17" t="inlineStr">
        <is>
          <t>M11</t>
        </is>
      </c>
      <c r="N16" s="17" t="inlineStr">
        <is>
          <t>M12</t>
        </is>
      </c>
    </row>
    <row r="17" ht="17.5" customHeight="1">
      <c r="A17" s="35" t="inlineStr">
        <is>
          <t>Livello raggiunto</t>
        </is>
      </c>
      <c r="C17" s="18" t="n">
        <v>-1</v>
      </c>
      <c r="D17" s="18" t="n">
        <v>0</v>
      </c>
      <c r="E17" s="18" t="n"/>
      <c r="F17" s="18" t="n"/>
      <c r="G17" s="18" t="n"/>
      <c r="H17" s="18" t="n"/>
      <c r="I17" s="18" t="n"/>
      <c r="J17" s="18" t="n"/>
      <c r="K17" s="18" t="n"/>
      <c r="L17" s="18" t="n"/>
      <c r="M17" s="18" t="n"/>
      <c r="N17" s="18" t="n"/>
    </row>
    <row r="19">
      <c r="A19" s="25" t="inlineStr">
        <is>
          <t>OBIETTIVO 2</t>
        </is>
      </c>
    </row>
    <row r="20" ht="17.5" customHeight="1">
      <c r="A20" s="30" t="inlineStr">
        <is>
          <t>Obiettivo specifico (SMART)</t>
        </is>
      </c>
      <c r="B20" s="38" t="inlineStr">
        <is>
          <t>Mantenere o migliorare la qualità di vita percepita nel corso delle 24 settimane.</t>
        </is>
      </c>
      <c r="C20" s="14" t="n"/>
      <c r="D20" s="14" t="n"/>
      <c r="E20" s="14" t="n"/>
      <c r="F20" s="15" t="n"/>
    </row>
    <row r="21" ht="17.5" customHeight="1">
      <c r="A21" s="30" t="inlineStr">
        <is>
          <t>Indicatore</t>
        </is>
      </c>
      <c r="B21" s="38" t="inlineStr">
        <is>
          <t>Punteggio QoL-AD (versione per la persona, somministrata con supporto)</t>
        </is>
      </c>
      <c r="C21" s="14" t="n"/>
      <c r="D21" s="14" t="n"/>
      <c r="E21" s="14" t="n"/>
      <c r="F21" s="15" t="n"/>
    </row>
    <row r="22" ht="17.5" customHeight="1">
      <c r="A22" s="30" t="inlineStr">
        <is>
          <t>Strumento di misura</t>
        </is>
      </c>
      <c r="B22" s="38" t="inlineStr">
        <is>
          <t>QoL-AD (v. volume 5, capitolo sociosanitario)</t>
        </is>
      </c>
      <c r="C22" s="14" t="n"/>
      <c r="D22" s="14" t="n"/>
      <c r="E22" s="14" t="n"/>
      <c r="F22" s="15" t="n"/>
    </row>
    <row r="23" ht="17.5" customHeight="1">
      <c r="A23" s="30" t="inlineStr">
        <is>
          <t>Baseline (T0)</t>
        </is>
      </c>
      <c r="B23" s="38" t="inlineStr">
        <is>
          <t>28/52 (T0, 09/01/2026)</t>
        </is>
      </c>
      <c r="C23" s="14" t="n"/>
      <c r="D23" s="14" t="n"/>
      <c r="E23" s="14" t="n"/>
      <c r="F23" s="15" t="n"/>
    </row>
    <row r="24" ht="32" customHeight="1">
      <c r="A24" s="30" t="inlineStr">
        <is>
          <t>Traguardo</t>
        </is>
      </c>
      <c r="B24" s="38" t="inlineStr">
        <is>
          <t>35/52 a fine percorso — è il traguardo del progetto «Melodie della memoria», che lo pone sulla media di gruppo (da 28,3 a 35 punti)</t>
        </is>
      </c>
      <c r="C24" s="14" t="n"/>
      <c r="D24" s="14" t="n"/>
      <c r="E24" s="14" t="n"/>
      <c r="F24" s="15" t="n"/>
    </row>
    <row r="25" ht="17.5" customHeight="1">
      <c r="A25" s="30" t="inlineStr">
        <is>
          <t>Episodi-bersaglio del Registro? (sì/no)</t>
        </is>
      </c>
      <c r="B25" s="38" t="inlineStr">
        <is>
          <t>no</t>
        </is>
      </c>
      <c r="C25" s="14" t="n"/>
      <c r="D25" s="14" t="n"/>
      <c r="E25" s="14" t="n"/>
      <c r="F25" s="15" t="n"/>
    </row>
    <row r="26" ht="32" customHeight="1">
      <c r="A26" s="30" t="inlineStr">
        <is>
          <t>Scala GAS (comportamenti osservabili)</t>
        </is>
      </c>
      <c r="B26" s="41" t="inlineStr">
        <is>
          <t>Non applicabile: obiettivo misurato con scala standardizzata, non con GAS individualizzata.</t>
        </is>
      </c>
    </row>
    <row r="27" ht="17.5" customHeight="1">
      <c r="A27" s="34" t="inlineStr">
        <is>
          <t>Livello +2 · Molto oltre l'atteso</t>
        </is>
      </c>
      <c r="B27" s="11" t="n"/>
      <c r="C27" s="14" t="n"/>
      <c r="D27" s="14" t="n"/>
      <c r="E27" s="14" t="n"/>
      <c r="F27" s="15" t="n"/>
    </row>
    <row r="28" ht="17.5" customHeight="1">
      <c r="A28" s="34" t="inlineStr">
        <is>
          <t>Livello +1 · Oltre l'atteso</t>
        </is>
      </c>
      <c r="B28" s="11" t="n"/>
      <c r="C28" s="14" t="n"/>
      <c r="D28" s="14" t="n"/>
      <c r="E28" s="14" t="n"/>
      <c r="F28" s="15" t="n"/>
    </row>
    <row r="29" ht="17.5" customHeight="1">
      <c r="A29" s="34" t="inlineStr">
        <is>
          <t>Livello 0 · RISULTATO ATTESO</t>
        </is>
      </c>
      <c r="B29" s="11" t="n"/>
      <c r="C29" s="14" t="n"/>
      <c r="D29" s="14" t="n"/>
      <c r="E29" s="14" t="n"/>
      <c r="F29" s="15" t="n"/>
    </row>
    <row r="30" ht="17.5" customHeight="1">
      <c r="A30" s="34" t="inlineStr">
        <is>
          <t>Livello -1 · Sotto l'atteso (≈ baseline)</t>
        </is>
      </c>
      <c r="B30" s="11" t="n"/>
      <c r="C30" s="14" t="n"/>
      <c r="D30" s="14" t="n"/>
      <c r="E30" s="14" t="n"/>
      <c r="F30" s="15" t="n"/>
    </row>
    <row r="31" ht="17.5" customHeight="1">
      <c r="A31" s="34" t="inlineStr">
        <is>
          <t>Livello -2 · Sotto la baseline</t>
        </is>
      </c>
      <c r="B31" s="11" t="n"/>
      <c r="C31" s="14" t="n"/>
      <c r="D31" s="14" t="n"/>
      <c r="E31" s="14" t="n"/>
      <c r="F31" s="15" t="n"/>
    </row>
    <row r="32" ht="17.5" customHeight="1">
      <c r="A32" s="30" t="inlineStr">
        <is>
          <t>Punteggio GAS mensile</t>
        </is>
      </c>
      <c r="C32" s="17" t="inlineStr">
        <is>
          <t>M1</t>
        </is>
      </c>
      <c r="D32" s="17" t="inlineStr">
        <is>
          <t>M2</t>
        </is>
      </c>
      <c r="E32" s="17" t="inlineStr">
        <is>
          <t>M3</t>
        </is>
      </c>
      <c r="F32" s="17" t="inlineStr">
        <is>
          <t>M4</t>
        </is>
      </c>
      <c r="G32" s="17" t="inlineStr">
        <is>
          <t>M5</t>
        </is>
      </c>
      <c r="H32" s="17" t="inlineStr">
        <is>
          <t>M6</t>
        </is>
      </c>
      <c r="I32" s="17" t="inlineStr">
        <is>
          <t>M7</t>
        </is>
      </c>
      <c r="J32" s="17" t="inlineStr">
        <is>
          <t>M8</t>
        </is>
      </c>
      <c r="K32" s="17" t="inlineStr">
        <is>
          <t>M9</t>
        </is>
      </c>
      <c r="L32" s="17" t="inlineStr">
        <is>
          <t>M10</t>
        </is>
      </c>
      <c r="M32" s="17" t="inlineStr">
        <is>
          <t>M11</t>
        </is>
      </c>
      <c r="N32" s="17" t="inlineStr">
        <is>
          <t>M12</t>
        </is>
      </c>
    </row>
    <row r="33" ht="17.5" customHeight="1">
      <c r="A33" s="35" t="inlineStr">
        <is>
          <t>Livello raggiunto</t>
        </is>
      </c>
      <c r="C33" s="18" t="n"/>
      <c r="D33" s="18" t="n"/>
      <c r="E33" s="18" t="n"/>
      <c r="F33" s="18" t="n"/>
      <c r="G33" s="18" t="n"/>
      <c r="H33" s="18" t="n"/>
      <c r="I33" s="18" t="n"/>
      <c r="J33" s="18" t="n"/>
      <c r="K33" s="18" t="n"/>
      <c r="L33" s="18" t="n"/>
      <c r="M33" s="18" t="n"/>
      <c r="N33" s="18" t="n"/>
    </row>
    <row r="35">
      <c r="A35" s="25" t="inlineStr">
        <is>
          <t>OBIETTIVO 3</t>
        </is>
      </c>
    </row>
    <row r="36" ht="17.5" customHeight="1">
      <c r="A36" s="30" t="inlineStr">
        <is>
          <t>Obiettivo specifico (SMART)</t>
        </is>
      </c>
      <c r="B36" s="8" t="n"/>
      <c r="C36" s="14" t="n"/>
      <c r="D36" s="14" t="n"/>
      <c r="E36" s="14" t="n"/>
      <c r="F36" s="15" t="n"/>
    </row>
    <row r="37" ht="17.5" customHeight="1">
      <c r="A37" s="30" t="inlineStr">
        <is>
          <t>Indicatore</t>
        </is>
      </c>
      <c r="B37" s="8" t="n"/>
      <c r="C37" s="14" t="n"/>
      <c r="D37" s="14" t="n"/>
      <c r="E37" s="14" t="n"/>
      <c r="F37" s="15" t="n"/>
    </row>
    <row r="38" ht="17.5" customHeight="1">
      <c r="A38" s="30" t="inlineStr">
        <is>
          <t>Strumento di misura</t>
        </is>
      </c>
      <c r="B38" s="8" t="n"/>
      <c r="C38" s="14" t="n"/>
      <c r="D38" s="14" t="n"/>
      <c r="E38" s="14" t="n"/>
      <c r="F38" s="15" t="n"/>
    </row>
    <row r="39" ht="17.5" customHeight="1">
      <c r="A39" s="30" t="inlineStr">
        <is>
          <t>Baseline (T0)</t>
        </is>
      </c>
      <c r="B39" s="8" t="n"/>
      <c r="C39" s="14" t="n"/>
      <c r="D39" s="14" t="n"/>
      <c r="E39" s="14" t="n"/>
      <c r="F39" s="15" t="n"/>
    </row>
    <row r="40" ht="17.5" customHeight="1">
      <c r="A40" s="30" t="inlineStr">
        <is>
          <t>Traguardo</t>
        </is>
      </c>
      <c r="B40" s="8" t="n"/>
      <c r="C40" s="14" t="n"/>
      <c r="D40" s="14" t="n"/>
      <c r="E40" s="14" t="n"/>
      <c r="F40" s="15" t="n"/>
    </row>
    <row r="41" ht="17.5" customHeight="1">
      <c r="A41" s="30" t="inlineStr">
        <is>
          <t>Episodi-bersaglio del Registro? (sì/no)</t>
        </is>
      </c>
      <c r="B41" s="8" t="n"/>
      <c r="C41" s="14" t="n"/>
      <c r="D41" s="14" t="n"/>
      <c r="E41" s="14" t="n"/>
      <c r="F41" s="15" t="n"/>
    </row>
    <row r="42" ht="17.5" customHeight="1">
      <c r="A42" s="30" t="inlineStr">
        <is>
          <t>Scala GAS (comportamenti osservabili)</t>
        </is>
      </c>
    </row>
    <row r="43" ht="17.5" customHeight="1">
      <c r="A43" s="34" t="inlineStr">
        <is>
          <t>Livello +2 · Molto oltre l'atteso</t>
        </is>
      </c>
      <c r="B43" s="11" t="n"/>
      <c r="C43" s="14" t="n"/>
      <c r="D43" s="14" t="n"/>
      <c r="E43" s="14" t="n"/>
      <c r="F43" s="15" t="n"/>
    </row>
    <row r="44" ht="17.5" customHeight="1">
      <c r="A44" s="34" t="inlineStr">
        <is>
          <t>Livello +1 · Oltre l'atteso</t>
        </is>
      </c>
      <c r="B44" s="11" t="n"/>
      <c r="C44" s="14" t="n"/>
      <c r="D44" s="14" t="n"/>
      <c r="E44" s="14" t="n"/>
      <c r="F44" s="15" t="n"/>
    </row>
    <row r="45" ht="17.5" customHeight="1">
      <c r="A45" s="34" t="inlineStr">
        <is>
          <t>Livello 0 · RISULTATO ATTESO</t>
        </is>
      </c>
      <c r="B45" s="11" t="n"/>
      <c r="C45" s="14" t="n"/>
      <c r="D45" s="14" t="n"/>
      <c r="E45" s="14" t="n"/>
      <c r="F45" s="15" t="n"/>
    </row>
    <row r="46" ht="17.5" customHeight="1">
      <c r="A46" s="34" t="inlineStr">
        <is>
          <t>Livello -1 · Sotto l'atteso (≈ baseline)</t>
        </is>
      </c>
      <c r="B46" s="11" t="n"/>
      <c r="C46" s="14" t="n"/>
      <c r="D46" s="14" t="n"/>
      <c r="E46" s="14" t="n"/>
      <c r="F46" s="15" t="n"/>
    </row>
    <row r="47" ht="17.5" customHeight="1">
      <c r="A47" s="34" t="inlineStr">
        <is>
          <t>Livello -2 · Sotto la baseline</t>
        </is>
      </c>
      <c r="B47" s="11" t="n"/>
      <c r="C47" s="14" t="n"/>
      <c r="D47" s="14" t="n"/>
      <c r="E47" s="14" t="n"/>
      <c r="F47" s="15" t="n"/>
    </row>
    <row r="48" ht="17.5" customHeight="1">
      <c r="A48" s="30" t="inlineStr">
        <is>
          <t>Punteggio GAS mensile</t>
        </is>
      </c>
      <c r="C48" s="17" t="inlineStr">
        <is>
          <t>M1</t>
        </is>
      </c>
      <c r="D48" s="17" t="inlineStr">
        <is>
          <t>M2</t>
        </is>
      </c>
      <c r="E48" s="17" t="inlineStr">
        <is>
          <t>M3</t>
        </is>
      </c>
      <c r="F48" s="17" t="inlineStr">
        <is>
          <t>M4</t>
        </is>
      </c>
      <c r="G48" s="17" t="inlineStr">
        <is>
          <t>M5</t>
        </is>
      </c>
      <c r="H48" s="17" t="inlineStr">
        <is>
          <t>M6</t>
        </is>
      </c>
      <c r="I48" s="17" t="inlineStr">
        <is>
          <t>M7</t>
        </is>
      </c>
      <c r="J48" s="17" t="inlineStr">
        <is>
          <t>M8</t>
        </is>
      </c>
      <c r="K48" s="17" t="inlineStr">
        <is>
          <t>M9</t>
        </is>
      </c>
      <c r="L48" s="17" t="inlineStr">
        <is>
          <t>M10</t>
        </is>
      </c>
      <c r="M48" s="17" t="inlineStr">
        <is>
          <t>M11</t>
        </is>
      </c>
      <c r="N48" s="17" t="inlineStr">
        <is>
          <t>M12</t>
        </is>
      </c>
    </row>
    <row r="49" ht="17.5" customHeight="1">
      <c r="A49" s="35" t="inlineStr">
        <is>
          <t>Livello raggiunto</t>
        </is>
      </c>
      <c r="C49" s="18" t="n"/>
      <c r="D49" s="18" t="n"/>
      <c r="E49" s="18" t="n"/>
      <c r="F49" s="18" t="n"/>
      <c r="G49" s="18" t="n"/>
      <c r="H49" s="18" t="n"/>
      <c r="I49" s="18" t="n"/>
      <c r="J49" s="18" t="n"/>
      <c r="K49" s="18" t="n"/>
      <c r="L49" s="18" t="n"/>
      <c r="M49" s="18" t="n"/>
      <c r="N49" s="18" t="n"/>
    </row>
  </sheetData>
  <mergeCells count="37">
    <mergeCell ref="B4:F4"/>
    <mergeCell ref="B7:F7"/>
    <mergeCell ref="B47:F47"/>
    <mergeCell ref="B25:F25"/>
    <mergeCell ref="B31:F31"/>
    <mergeCell ref="B46:F46"/>
    <mergeCell ref="B22:F22"/>
    <mergeCell ref="A1:H1"/>
    <mergeCell ref="B27:F27"/>
    <mergeCell ref="B21:F21"/>
    <mergeCell ref="B43:F43"/>
    <mergeCell ref="B12:F12"/>
    <mergeCell ref="B39:F39"/>
    <mergeCell ref="B11:F11"/>
    <mergeCell ref="B23:F23"/>
    <mergeCell ref="B14:F14"/>
    <mergeCell ref="B8:F8"/>
    <mergeCell ref="B13:F13"/>
    <mergeCell ref="B44:F44"/>
    <mergeCell ref="B29:F29"/>
    <mergeCell ref="A3:N3"/>
    <mergeCell ref="B38:F38"/>
    <mergeCell ref="B28:F28"/>
    <mergeCell ref="B37:F37"/>
    <mergeCell ref="B40:F40"/>
    <mergeCell ref="B9:F9"/>
    <mergeCell ref="B30:F30"/>
    <mergeCell ref="B6:F6"/>
    <mergeCell ref="B24:F24"/>
    <mergeCell ref="A35:N35"/>
    <mergeCell ref="B20:F20"/>
    <mergeCell ref="B15:F15"/>
    <mergeCell ref="B5:F5"/>
    <mergeCell ref="B45:F45"/>
    <mergeCell ref="A19:N19"/>
    <mergeCell ref="B36:F36"/>
    <mergeCell ref="B41:F41"/>
  </mergeCells>
  <pageMargins left="0.75" right="0.75" top="1" bottom="1" header="0.5" footer="0.5"/>
  <pageSetup orientation="landscape" fitToHeight="0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R61"/>
  <sheetViews>
    <sheetView workbookViewId="0">
      <selection activeCell="A1" sqref="A1"/>
    </sheetView>
  </sheetViews>
  <sheetFormatPr baseColWidth="8" defaultRowHeight="15"/>
  <cols>
    <col width="5" customWidth="1" min="1" max="1"/>
    <col width="11" customWidth="1" min="2" max="2"/>
    <col width="12" customWidth="1" min="3" max="3"/>
    <col width="9" customWidth="1" min="4" max="4"/>
    <col width="14" customWidth="1" min="5" max="5"/>
    <col width="10" customWidth="1" min="6" max="6"/>
    <col width="11" customWidth="1" min="7" max="7"/>
    <col width="10" customWidth="1" min="8" max="8"/>
    <col width="12" customWidth="1" min="9" max="9"/>
    <col width="10" customWidth="1" min="10" max="10"/>
    <col width="10" customWidth="1" min="11" max="11"/>
    <col width="9" customWidth="1" min="12" max="12"/>
    <col width="12" customWidth="1" min="13" max="13"/>
    <col width="13" customWidth="1" min="14" max="14"/>
    <col width="28" customWidth="1" min="15" max="15"/>
    <col width="34" customWidth="1" min="16" max="16"/>
    <col width="13" customWidth="1" min="17" max="17"/>
    <col width="13" customWidth="1" min="18" max="18"/>
  </cols>
  <sheetData>
    <row r="1">
      <c r="A1" s="10" t="inlineStr">
        <is>
          <t>N.</t>
        </is>
      </c>
      <c r="B1" s="10" t="inlineStr">
        <is>
          <t>Data</t>
        </is>
      </c>
      <c r="C1" s="10" t="inlineStr">
        <is>
          <t>Fase</t>
        </is>
      </c>
      <c r="D1" s="10" t="inlineStr">
        <is>
          <t>Presente</t>
        </is>
      </c>
      <c r="E1" s="10" t="inlineStr">
        <is>
          <t>Motivo assenza</t>
        </is>
      </c>
      <c r="F1" s="10" t="inlineStr">
        <is>
          <t>Arrivo</t>
        </is>
      </c>
      <c r="G1" s="10" t="inlineStr">
        <is>
          <t>Permanenza</t>
        </is>
      </c>
      <c r="H1" s="10" t="inlineStr">
        <is>
          <t>Canora 0-5</t>
        </is>
      </c>
      <c r="I1" s="10" t="inlineStr">
        <is>
          <t>Strumentale 0-6</t>
        </is>
      </c>
      <c r="J1" s="10" t="inlineStr">
        <is>
          <t>Verbale 0-4</t>
        </is>
      </c>
      <c r="K1" s="10" t="inlineStr">
        <is>
          <t>Corporea 0-5</t>
        </is>
      </c>
      <c r="L1" s="10" t="inlineStr">
        <is>
          <t>Modalità</t>
        </is>
      </c>
      <c r="M1" s="10" t="inlineStr">
        <is>
          <t>Episodi-bersaglio (n)</t>
        </is>
      </c>
      <c r="N1" s="10" t="inlineStr">
        <is>
          <t>Coinvolgimento 1-5</t>
        </is>
      </c>
      <c r="O1" s="10" t="inlineStr">
        <is>
          <t>Eventi notevoli</t>
        </is>
      </c>
      <c r="P1" s="10" t="inlineStr">
        <is>
          <t>Note / modifiche al protocollo</t>
        </is>
      </c>
      <c r="Q1" s="24" t="inlineStr">
        <is>
          <t>Avvio intervento</t>
        </is>
      </c>
      <c r="R1" s="24" t="inlineStr">
        <is>
          <t>Avvio intervento (episodi)</t>
        </is>
      </c>
    </row>
    <row r="2">
      <c r="A2" s="19" t="n">
        <v>1</v>
      </c>
      <c r="B2" s="18" t="inlineStr">
        <is>
          <t>12/01/2026</t>
        </is>
      </c>
      <c r="C2" s="18" t="inlineStr">
        <is>
          <t>Assessment</t>
        </is>
      </c>
      <c r="D2" s="18" t="inlineStr">
        <is>
          <t>Sì</t>
        </is>
      </c>
      <c r="E2" s="18" t="n"/>
      <c r="F2" s="18" t="inlineStr">
        <is>
          <t>In orario</t>
        </is>
      </c>
      <c r="G2" s="18" t="inlineStr">
        <is>
          <t>Tutta</t>
        </is>
      </c>
      <c r="H2" s="18" t="n">
        <v>2</v>
      </c>
      <c r="I2" s="18" t="n">
        <v>0</v>
      </c>
      <c r="J2" s="18" t="n">
        <v>0</v>
      </c>
      <c r="K2" s="18" t="n">
        <v>1</v>
      </c>
      <c r="L2" s="18" t="inlineStr">
        <is>
          <t>SO</t>
        </is>
      </c>
      <c r="M2" s="18" t="n">
        <v>0</v>
      </c>
      <c r="N2" s="18" t="n">
        <v>2</v>
      </c>
      <c r="O2" s="11" t="inlineStr">
        <is>
          <t>Vocalizza (humming) su «Rosamunda». Nessuna parola.</t>
        </is>
      </c>
      <c r="P2" s="11" t="n"/>
      <c r="Q2">
        <f>IF(AND($C2="Intervento",COUNTIF($C$2:$C1,"Intervento")=0),6,"")</f>
        <v/>
      </c>
      <c r="R2">
        <f>IF(AND($C2="Intervento",COUNTIF($C$2:$C1,"Intervento")=0),MAX($M$2:$M$61),"")</f>
        <v/>
      </c>
    </row>
    <row r="3">
      <c r="A3" s="19" t="n">
        <v>2</v>
      </c>
      <c r="B3" s="18" t="inlineStr">
        <is>
          <t>15/01/2026</t>
        </is>
      </c>
      <c r="C3" s="18" t="inlineStr">
        <is>
          <t>Assessment</t>
        </is>
      </c>
      <c r="D3" s="18" t="inlineStr">
        <is>
          <t>Sì</t>
        </is>
      </c>
      <c r="E3" s="18" t="n"/>
      <c r="F3" s="18" t="inlineStr">
        <is>
          <t>In orario</t>
        </is>
      </c>
      <c r="G3" s="18" t="inlineStr">
        <is>
          <t>Tutta</t>
        </is>
      </c>
      <c r="H3" s="18" t="n">
        <v>2</v>
      </c>
      <c r="I3" s="18" t="n">
        <v>0</v>
      </c>
      <c r="J3" s="18" t="n">
        <v>0</v>
      </c>
      <c r="K3" s="18" t="n">
        <v>1</v>
      </c>
      <c r="L3" s="18" t="inlineStr">
        <is>
          <t>SO</t>
        </is>
      </c>
      <c r="M3" s="18" t="n">
        <v>0</v>
      </c>
      <c r="N3" s="18" t="n">
        <v>2</v>
      </c>
      <c r="O3" s="11" t="inlineStr">
        <is>
          <t>Come la precedente. Mani contratte per i primi 10 minuti.</t>
        </is>
      </c>
      <c r="P3" s="11" t="n"/>
      <c r="Q3">
        <f>IF(AND($C3="Intervento",COUNTIF($C$2:$C2,"Intervento")=0),6,"")</f>
        <v/>
      </c>
      <c r="R3">
        <f>IF(AND($C3="Intervento",COUNTIF($C$2:$C2,"Intervento")=0),MAX($M$2:$M$61),"")</f>
        <v/>
      </c>
    </row>
    <row r="4">
      <c r="A4" s="19" t="n">
        <v>3</v>
      </c>
      <c r="B4" s="18" t="inlineStr">
        <is>
          <t>19/01/2026</t>
        </is>
      </c>
      <c r="C4" s="18" t="inlineStr">
        <is>
          <t>Intervento</t>
        </is>
      </c>
      <c r="D4" s="18" t="inlineStr">
        <is>
          <t>Sì</t>
        </is>
      </c>
      <c r="E4" s="18" t="n"/>
      <c r="F4" s="18" t="inlineStr">
        <is>
          <t>In orario</t>
        </is>
      </c>
      <c r="G4" s="18" t="inlineStr">
        <is>
          <t>Tutta</t>
        </is>
      </c>
      <c r="H4" s="18" t="n">
        <v>2</v>
      </c>
      <c r="I4" s="18" t="n">
        <v>1</v>
      </c>
      <c r="J4" s="18" t="n">
        <v>0</v>
      </c>
      <c r="K4" s="18" t="n">
        <v>2</v>
      </c>
      <c r="L4" s="18" t="inlineStr">
        <is>
          <t>SO</t>
        </is>
      </c>
      <c r="M4" s="18" t="n">
        <v>0</v>
      </c>
      <c r="N4" s="18" t="n">
        <v>3</v>
      </c>
      <c r="O4" s="11" t="inlineStr">
        <is>
          <t>Accetta il tamburo a cornice se le viene porto.</t>
        </is>
      </c>
      <c r="P4" s="11" t="n"/>
      <c r="Q4">
        <f>IF(AND($C4="Intervento",COUNTIF($C$2:$C3,"Intervento")=0),6,"")</f>
        <v/>
      </c>
      <c r="R4">
        <f>IF(AND($C4="Intervento",COUNTIF($C$2:$C3,"Intervento")=0),MAX($M$2:$M$61),"")</f>
        <v/>
      </c>
    </row>
    <row r="5">
      <c r="A5" s="19" t="n">
        <v>4</v>
      </c>
      <c r="B5" s="18" t="inlineStr">
        <is>
          <t>22/01/2026</t>
        </is>
      </c>
      <c r="C5" s="18" t="inlineStr">
        <is>
          <t>Intervento</t>
        </is>
      </c>
      <c r="D5" s="18" t="inlineStr">
        <is>
          <t>Sì</t>
        </is>
      </c>
      <c r="E5" s="18" t="n"/>
      <c r="F5" s="18" t="inlineStr">
        <is>
          <t>Ritardo</t>
        </is>
      </c>
      <c r="G5" s="18" t="inlineStr">
        <is>
          <t>Quasi tutta</t>
        </is>
      </c>
      <c r="H5" s="18" t="n">
        <v>2</v>
      </c>
      <c r="I5" s="18" t="n">
        <v>1</v>
      </c>
      <c r="J5" s="18" t="n">
        <v>0</v>
      </c>
      <c r="K5" s="18" t="n">
        <v>2</v>
      </c>
      <c r="L5" s="18" t="inlineStr">
        <is>
          <t>SO</t>
        </is>
      </c>
      <c r="M5" s="18" t="n">
        <v>0</v>
      </c>
      <c r="N5" s="18" t="n">
        <v>3</v>
      </c>
      <c r="O5" s="11" t="n"/>
      <c r="P5" s="11" t="inlineStr">
        <is>
          <t>Entrata dopo la canzone di benvenuto: da evitare, si perde l'aggancio.</t>
        </is>
      </c>
      <c r="Q5">
        <f>IF(AND($C5="Intervento",COUNTIF($C$2:$C4,"Intervento")=0),6,"")</f>
        <v/>
      </c>
      <c r="R5">
        <f>IF(AND($C5="Intervento",COUNTIF($C$2:$C4,"Intervento")=0),MAX($M$2:$M$61),"")</f>
        <v/>
      </c>
    </row>
    <row r="6">
      <c r="A6" s="19" t="n">
        <v>5</v>
      </c>
      <c r="B6" s="18" t="inlineStr">
        <is>
          <t>26/01/2026</t>
        </is>
      </c>
      <c r="C6" s="18" t="inlineStr">
        <is>
          <t>Intervento</t>
        </is>
      </c>
      <c r="D6" s="18" t="inlineStr">
        <is>
          <t>Sì</t>
        </is>
      </c>
      <c r="E6" s="18" t="n"/>
      <c r="F6" s="18" t="inlineStr">
        <is>
          <t>In orario</t>
        </is>
      </c>
      <c r="G6" s="18" t="inlineStr">
        <is>
          <t>Tutta</t>
        </is>
      </c>
      <c r="H6" s="18" t="n">
        <v>3</v>
      </c>
      <c r="I6" s="18" t="n">
        <v>2</v>
      </c>
      <c r="J6" s="18" t="n">
        <v>0</v>
      </c>
      <c r="K6" s="18" t="n">
        <v>2</v>
      </c>
      <c r="L6" s="18" t="inlineStr">
        <is>
          <t>SP/SO</t>
        </is>
      </c>
      <c r="M6" s="18" t="n">
        <v>0</v>
      </c>
      <c r="N6" s="18" t="n">
        <v>3</v>
      </c>
      <c r="O6" s="11" t="inlineStr">
        <is>
          <t>Canticchia il ritornello di «La montanara» senza parole.</t>
        </is>
      </c>
      <c r="P6" s="11" t="n"/>
      <c r="Q6">
        <f>IF(AND($C6="Intervento",COUNTIF($C$2:$C5,"Intervento")=0),6,"")</f>
        <v/>
      </c>
      <c r="R6">
        <f>IF(AND($C6="Intervento",COUNTIF($C$2:$C5,"Intervento")=0),MAX($M$2:$M$61),"")</f>
        <v/>
      </c>
    </row>
    <row r="7">
      <c r="A7" s="19" t="n">
        <v>6</v>
      </c>
      <c r="B7" s="18" t="inlineStr">
        <is>
          <t>29/01/2026</t>
        </is>
      </c>
      <c r="C7" s="18" t="inlineStr">
        <is>
          <t>Intervento</t>
        </is>
      </c>
      <c r="D7" s="18" t="inlineStr">
        <is>
          <t>No</t>
        </is>
      </c>
      <c r="E7" s="18" t="inlineStr">
        <is>
          <t>Visita medica</t>
        </is>
      </c>
      <c r="F7" s="18" t="n"/>
      <c r="G7" s="18" t="n"/>
      <c r="H7" s="18" t="n"/>
      <c r="I7" s="18" t="n"/>
      <c r="J7" s="18" t="n"/>
      <c r="K7" s="18" t="n"/>
      <c r="L7" s="18" t="n"/>
      <c r="M7" s="18" t="n"/>
      <c r="N7" s="18" t="n"/>
      <c r="O7" s="11" t="n"/>
      <c r="P7" s="11" t="n"/>
      <c r="Q7">
        <f>IF(AND($C7="Intervento",COUNTIF($C$2:$C6,"Intervento")=0),6,"")</f>
        <v/>
      </c>
      <c r="R7">
        <f>IF(AND($C7="Intervento",COUNTIF($C$2:$C6,"Intervento")=0),MAX($M$2:$M$61),"")</f>
        <v/>
      </c>
    </row>
    <row r="8">
      <c r="A8" s="19" t="n">
        <v>7</v>
      </c>
      <c r="B8" s="18" t="inlineStr">
        <is>
          <t>02/02/2026</t>
        </is>
      </c>
      <c r="C8" s="18" t="inlineStr">
        <is>
          <t>Intervento</t>
        </is>
      </c>
      <c r="D8" s="18" t="inlineStr">
        <is>
          <t>Sì</t>
        </is>
      </c>
      <c r="E8" s="18" t="n"/>
      <c r="F8" s="18" t="inlineStr">
        <is>
          <t>In orario</t>
        </is>
      </c>
      <c r="G8" s="18" t="inlineStr">
        <is>
          <t>Tutta</t>
        </is>
      </c>
      <c r="H8" s="18" t="n">
        <v>3</v>
      </c>
      <c r="I8" s="18" t="n">
        <v>2</v>
      </c>
      <c r="J8" s="18" t="n">
        <v>0</v>
      </c>
      <c r="K8" s="18" t="n">
        <v>2</v>
      </c>
      <c r="L8" s="18" t="inlineStr">
        <is>
          <t>SO</t>
        </is>
      </c>
      <c r="M8" s="18" t="n">
        <v>0</v>
      </c>
      <c r="N8" s="18" t="n">
        <v>3</v>
      </c>
      <c r="O8" s="11" t="n"/>
      <c r="P8" s="11" t="n"/>
      <c r="Q8">
        <f>IF(AND($C8="Intervento",COUNTIF($C$2:$C7,"Intervento")=0),6,"")</f>
        <v/>
      </c>
      <c r="R8">
        <f>IF(AND($C8="Intervento",COUNTIF($C$2:$C7,"Intervento")=0),MAX($M$2:$M$61),"")</f>
        <v/>
      </c>
    </row>
    <row r="9">
      <c r="A9" s="19" t="n">
        <v>8</v>
      </c>
      <c r="B9" s="18" t="inlineStr">
        <is>
          <t>05/02/2026</t>
        </is>
      </c>
      <c r="C9" s="18" t="inlineStr">
        <is>
          <t>Intervento</t>
        </is>
      </c>
      <c r="D9" s="18" t="inlineStr">
        <is>
          <t>Sì</t>
        </is>
      </c>
      <c r="E9" s="18" t="n"/>
      <c r="F9" s="18" t="inlineStr">
        <is>
          <t>In orario</t>
        </is>
      </c>
      <c r="G9" s="18" t="inlineStr">
        <is>
          <t>Tutta</t>
        </is>
      </c>
      <c r="H9" s="18" t="n">
        <v>3</v>
      </c>
      <c r="I9" s="18" t="n">
        <v>2</v>
      </c>
      <c r="J9" s="18" t="n">
        <v>1</v>
      </c>
      <c r="K9" s="18" t="n">
        <v>3</v>
      </c>
      <c r="L9" s="18" t="inlineStr">
        <is>
          <t>SP/SO</t>
        </is>
      </c>
      <c r="M9" s="18" t="n">
        <v>1</v>
      </c>
      <c r="N9" s="18" t="n">
        <v>4</v>
      </c>
      <c r="O9" s="11" t="inlineStr">
        <is>
          <t>Prima parola riconoscibile dentro il canto («amor», in «Rosamunda»).</t>
        </is>
      </c>
      <c r="P9" s="11" t="inlineStr">
        <is>
          <t>Spostata «Rosamunda» in terza posizione: sembra funzionare meglio a metà seduta.</t>
        </is>
      </c>
      <c r="Q9">
        <f>IF(AND($C9="Intervento",COUNTIF($C$2:$C8,"Intervento")=0),6,"")</f>
        <v/>
      </c>
      <c r="R9">
        <f>IF(AND($C9="Intervento",COUNTIF($C$2:$C8,"Intervento")=0),MAX($M$2:$M$61),"")</f>
        <v/>
      </c>
    </row>
    <row r="10">
      <c r="A10" s="19" t="n">
        <v>9</v>
      </c>
      <c r="B10" s="18" t="inlineStr">
        <is>
          <t>09/02/2026</t>
        </is>
      </c>
      <c r="C10" s="18" t="inlineStr">
        <is>
          <t>Intervento</t>
        </is>
      </c>
      <c r="D10" s="18" t="inlineStr">
        <is>
          <t>Sì</t>
        </is>
      </c>
      <c r="E10" s="18" t="n"/>
      <c r="F10" s="18" t="inlineStr">
        <is>
          <t>In orario</t>
        </is>
      </c>
      <c r="G10" s="18" t="inlineStr">
        <is>
          <t>Tutta</t>
        </is>
      </c>
      <c r="H10" s="18" t="n">
        <v>3</v>
      </c>
      <c r="I10" s="18" t="n">
        <v>2</v>
      </c>
      <c r="J10" s="18" t="n">
        <v>0</v>
      </c>
      <c r="K10" s="18" t="n">
        <v>2</v>
      </c>
      <c r="L10" s="18" t="inlineStr">
        <is>
          <t>SO</t>
        </is>
      </c>
      <c r="M10" s="18" t="n">
        <v>0</v>
      </c>
      <c r="N10" s="18" t="n">
        <v>3</v>
      </c>
      <c r="O10" s="11" t="inlineStr">
        <is>
          <t>Nessuna parola. Giornata di stanchezza segnalata dagli OSS.</t>
        </is>
      </c>
      <c r="P10" s="11" t="n"/>
      <c r="Q10">
        <f>IF(AND($C10="Intervento",COUNTIF($C$2:$C9,"Intervento")=0),6,"")</f>
        <v/>
      </c>
      <c r="R10">
        <f>IF(AND($C10="Intervento",COUNTIF($C$2:$C9,"Intervento")=0),MAX($M$2:$M$61),"")</f>
        <v/>
      </c>
    </row>
    <row r="11">
      <c r="A11" s="19" t="n">
        <v>10</v>
      </c>
      <c r="B11" s="18" t="inlineStr">
        <is>
          <t>12/02/2026</t>
        </is>
      </c>
      <c r="C11" s="18" t="inlineStr">
        <is>
          <t>Intervento</t>
        </is>
      </c>
      <c r="D11" s="18" t="inlineStr">
        <is>
          <t>Sì</t>
        </is>
      </c>
      <c r="E11" s="18" t="n"/>
      <c r="F11" s="18" t="inlineStr">
        <is>
          <t>In orario</t>
        </is>
      </c>
      <c r="G11" s="18" t="inlineStr">
        <is>
          <t>Tutta</t>
        </is>
      </c>
      <c r="H11" s="18" t="n">
        <v>3</v>
      </c>
      <c r="I11" s="18" t="n">
        <v>3</v>
      </c>
      <c r="J11" s="18" t="n">
        <v>1</v>
      </c>
      <c r="K11" s="18" t="n">
        <v>3</v>
      </c>
      <c r="L11" s="18" t="inlineStr">
        <is>
          <t>SP/SO</t>
        </is>
      </c>
      <c r="M11" s="18" t="n">
        <v>1</v>
      </c>
      <c r="N11" s="18" t="n">
        <v>4</v>
      </c>
      <c r="O11" s="11" t="inlineStr">
        <is>
          <t>Una parola nel canto. Batte le mani a tempo per la prima volta.</t>
        </is>
      </c>
      <c r="P11" s="11" t="n"/>
      <c r="Q11">
        <f>IF(AND($C11="Intervento",COUNTIF($C$2:$C10,"Intervento")=0),6,"")</f>
        <v/>
      </c>
      <c r="R11">
        <f>IF(AND($C11="Intervento",COUNTIF($C$2:$C10,"Intervento")=0),MAX($M$2:$M$61),"")</f>
        <v/>
      </c>
    </row>
    <row r="12">
      <c r="A12" s="19" t="n">
        <v>11</v>
      </c>
      <c r="B12" s="18" t="inlineStr">
        <is>
          <t>16/02/2026</t>
        </is>
      </c>
      <c r="C12" s="18" t="inlineStr">
        <is>
          <t>Intervento</t>
        </is>
      </c>
      <c r="D12" s="18" t="inlineStr">
        <is>
          <t>Sì</t>
        </is>
      </c>
      <c r="E12" s="18" t="n"/>
      <c r="F12" s="18" t="inlineStr">
        <is>
          <t>In orario</t>
        </is>
      </c>
      <c r="G12" s="18" t="inlineStr">
        <is>
          <t>Tutta</t>
        </is>
      </c>
      <c r="H12" s="18" t="n">
        <v>3</v>
      </c>
      <c r="I12" s="18" t="n">
        <v>3</v>
      </c>
      <c r="J12" s="18" t="n">
        <v>1</v>
      </c>
      <c r="K12" s="18" t="n">
        <v>3</v>
      </c>
      <c r="L12" s="18" t="inlineStr">
        <is>
          <t>SP</t>
        </is>
      </c>
      <c r="M12" s="18" t="n">
        <v>1</v>
      </c>
      <c r="N12" s="18" t="n">
        <v>4</v>
      </c>
      <c r="O12" s="11" t="n"/>
      <c r="P12" s="11" t="n"/>
      <c r="Q12">
        <f>IF(AND($C12="Intervento",COUNTIF($C$2:$C11,"Intervento")=0),6,"")</f>
        <v/>
      </c>
      <c r="R12">
        <f>IF(AND($C12="Intervento",COUNTIF($C$2:$C11,"Intervento")=0),MAX($M$2:$M$61),"")</f>
        <v/>
      </c>
    </row>
    <row r="13">
      <c r="A13" s="19" t="n">
        <v>12</v>
      </c>
      <c r="B13" s="18" t="inlineStr">
        <is>
          <t>19/02/2026</t>
        </is>
      </c>
      <c r="C13" s="18" t="inlineStr">
        <is>
          <t>Intervento</t>
        </is>
      </c>
      <c r="D13" s="18" t="inlineStr">
        <is>
          <t>Sì</t>
        </is>
      </c>
      <c r="E13" s="18" t="n"/>
      <c r="F13" s="18" t="inlineStr">
        <is>
          <t>In orario</t>
        </is>
      </c>
      <c r="G13" s="18" t="inlineStr">
        <is>
          <t>Tutta</t>
        </is>
      </c>
      <c r="H13" s="18" t="n">
        <v>3</v>
      </c>
      <c r="I13" s="18" t="n">
        <v>3</v>
      </c>
      <c r="J13" s="18" t="n">
        <v>1</v>
      </c>
      <c r="K13" s="18" t="n">
        <v>3</v>
      </c>
      <c r="L13" s="18" t="inlineStr">
        <is>
          <t>SP</t>
        </is>
      </c>
      <c r="M13" s="18" t="n">
        <v>2</v>
      </c>
      <c r="N13" s="18" t="n">
        <v>4</v>
      </c>
      <c r="O13" s="11" t="inlineStr">
        <is>
          <t>Durante il valzer della fase di reminiscenza (terzo brano, min. 25 circa): sorride, cerca con lo sguardo la vicina e accenna il ritornello — due parole isolate riconoscibili dentro il canto, contro le vocalizzazioni senza parole delle sedute precedenti.</t>
        </is>
      </c>
      <c r="P13" s="11" t="n"/>
      <c r="Q13">
        <f>IF(AND($C13="Intervento",COUNTIF($C$2:$C12,"Intervento")=0),6,"")</f>
        <v/>
      </c>
      <c r="R13">
        <f>IF(AND($C13="Intervento",COUNTIF($C$2:$C12,"Intervento")=0),MAX($M$2:$M$61),"")</f>
        <v/>
      </c>
    </row>
    <row r="14">
      <c r="A14" s="19" t="n">
        <v>13</v>
      </c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  <c r="K14" s="18" t="n"/>
      <c r="L14" s="18" t="n"/>
      <c r="M14" s="18" t="n"/>
      <c r="N14" s="18" t="n"/>
      <c r="O14" s="11" t="n"/>
      <c r="P14" s="11" t="n"/>
      <c r="Q14">
        <f>IF(AND($C14="Intervento",COUNTIF($C$2:$C13,"Intervento")=0),6,"")</f>
        <v/>
      </c>
      <c r="R14">
        <f>IF(AND($C14="Intervento",COUNTIF($C$2:$C13,"Intervento")=0),MAX($M$2:$M$61),"")</f>
        <v/>
      </c>
    </row>
    <row r="15">
      <c r="A15" s="19" t="n">
        <v>14</v>
      </c>
      <c r="B15" s="18" t="n"/>
      <c r="C15" s="18" t="n"/>
      <c r="D15" s="18" t="n"/>
      <c r="E15" s="18" t="n"/>
      <c r="F15" s="18" t="n"/>
      <c r="G15" s="18" t="n"/>
      <c r="H15" s="18" t="n"/>
      <c r="I15" s="18" t="n"/>
      <c r="J15" s="18" t="n"/>
      <c r="K15" s="18" t="n"/>
      <c r="L15" s="18" t="n"/>
      <c r="M15" s="18" t="n"/>
      <c r="N15" s="18" t="n"/>
      <c r="O15" s="11" t="n"/>
      <c r="P15" s="11" t="n"/>
      <c r="Q15">
        <f>IF(AND($C15="Intervento",COUNTIF($C$2:$C14,"Intervento")=0),6,"")</f>
        <v/>
      </c>
      <c r="R15">
        <f>IF(AND($C15="Intervento",COUNTIF($C$2:$C14,"Intervento")=0),MAX($M$2:$M$61),"")</f>
        <v/>
      </c>
    </row>
    <row r="16">
      <c r="A16" s="19" t="n">
        <v>15</v>
      </c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  <c r="K16" s="18" t="n"/>
      <c r="L16" s="18" t="n"/>
      <c r="M16" s="18" t="n"/>
      <c r="N16" s="18" t="n"/>
      <c r="O16" s="11" t="n"/>
      <c r="P16" s="11" t="n"/>
      <c r="Q16">
        <f>IF(AND($C16="Intervento",COUNTIF($C$2:$C15,"Intervento")=0),6,"")</f>
        <v/>
      </c>
      <c r="R16">
        <f>IF(AND($C16="Intervento",COUNTIF($C$2:$C15,"Intervento")=0),MAX($M$2:$M$61),"")</f>
        <v/>
      </c>
    </row>
    <row r="17">
      <c r="A17" s="19" t="n">
        <v>16</v>
      </c>
      <c r="B17" s="18" t="n"/>
      <c r="C17" s="18" t="n"/>
      <c r="D17" s="18" t="n"/>
      <c r="E17" s="18" t="n"/>
      <c r="F17" s="18" t="n"/>
      <c r="G17" s="18" t="n"/>
      <c r="H17" s="18" t="n"/>
      <c r="I17" s="18" t="n"/>
      <c r="J17" s="18" t="n"/>
      <c r="K17" s="18" t="n"/>
      <c r="L17" s="18" t="n"/>
      <c r="M17" s="18" t="n"/>
      <c r="N17" s="18" t="n"/>
      <c r="O17" s="11" t="n"/>
      <c r="P17" s="11" t="n"/>
      <c r="Q17">
        <f>IF(AND($C17="Intervento",COUNTIF($C$2:$C16,"Intervento")=0),6,"")</f>
        <v/>
      </c>
      <c r="R17">
        <f>IF(AND($C17="Intervento",COUNTIF($C$2:$C16,"Intervento")=0),MAX($M$2:$M$61),"")</f>
        <v/>
      </c>
    </row>
    <row r="18">
      <c r="A18" s="19" t="n">
        <v>17</v>
      </c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  <c r="K18" s="18" t="n"/>
      <c r="L18" s="18" t="n"/>
      <c r="M18" s="18" t="n"/>
      <c r="N18" s="18" t="n"/>
      <c r="O18" s="11" t="n"/>
      <c r="P18" s="11" t="n"/>
      <c r="Q18">
        <f>IF(AND($C18="Intervento",COUNTIF($C$2:$C17,"Intervento")=0),6,"")</f>
        <v/>
      </c>
      <c r="R18">
        <f>IF(AND($C18="Intervento",COUNTIF($C$2:$C17,"Intervento")=0),MAX($M$2:$M$61),"")</f>
        <v/>
      </c>
    </row>
    <row r="19">
      <c r="A19" s="19" t="n">
        <v>18</v>
      </c>
      <c r="B19" s="18" t="n"/>
      <c r="C19" s="18" t="n"/>
      <c r="D19" s="18" t="n"/>
      <c r="E19" s="18" t="n"/>
      <c r="F19" s="18" t="n"/>
      <c r="G19" s="18" t="n"/>
      <c r="H19" s="18" t="n"/>
      <c r="I19" s="18" t="n"/>
      <c r="J19" s="18" t="n"/>
      <c r="K19" s="18" t="n"/>
      <c r="L19" s="18" t="n"/>
      <c r="M19" s="18" t="n"/>
      <c r="N19" s="18" t="n"/>
      <c r="O19" s="11" t="n"/>
      <c r="P19" s="11" t="n"/>
      <c r="Q19">
        <f>IF(AND($C19="Intervento",COUNTIF($C$2:$C18,"Intervento")=0),6,"")</f>
        <v/>
      </c>
      <c r="R19">
        <f>IF(AND($C19="Intervento",COUNTIF($C$2:$C18,"Intervento")=0),MAX($M$2:$M$61),"")</f>
        <v/>
      </c>
    </row>
    <row r="20">
      <c r="A20" s="19" t="n">
        <v>19</v>
      </c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  <c r="K20" s="18" t="n"/>
      <c r="L20" s="18" t="n"/>
      <c r="M20" s="18" t="n"/>
      <c r="N20" s="18" t="n"/>
      <c r="O20" s="11" t="n"/>
      <c r="P20" s="11" t="n"/>
      <c r="Q20">
        <f>IF(AND($C20="Intervento",COUNTIF($C$2:$C19,"Intervento")=0),6,"")</f>
        <v/>
      </c>
      <c r="R20">
        <f>IF(AND($C20="Intervento",COUNTIF($C$2:$C19,"Intervento")=0),MAX($M$2:$M$61),"")</f>
        <v/>
      </c>
    </row>
    <row r="21">
      <c r="A21" s="19" t="n">
        <v>20</v>
      </c>
      <c r="B21" s="18" t="n"/>
      <c r="C21" s="18" t="n"/>
      <c r="D21" s="18" t="n"/>
      <c r="E21" s="18" t="n"/>
      <c r="F21" s="18" t="n"/>
      <c r="G21" s="18" t="n"/>
      <c r="H21" s="18" t="n"/>
      <c r="I21" s="18" t="n"/>
      <c r="J21" s="18" t="n"/>
      <c r="K21" s="18" t="n"/>
      <c r="L21" s="18" t="n"/>
      <c r="M21" s="18" t="n"/>
      <c r="N21" s="18" t="n"/>
      <c r="O21" s="11" t="n"/>
      <c r="P21" s="11" t="n"/>
      <c r="Q21">
        <f>IF(AND($C21="Intervento",COUNTIF($C$2:$C20,"Intervento")=0),6,"")</f>
        <v/>
      </c>
      <c r="R21">
        <f>IF(AND($C21="Intervento",COUNTIF($C$2:$C20,"Intervento")=0),MAX($M$2:$M$61),"")</f>
        <v/>
      </c>
    </row>
    <row r="22">
      <c r="A22" s="19" t="n">
        <v>21</v>
      </c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  <c r="K22" s="18" t="n"/>
      <c r="L22" s="18" t="n"/>
      <c r="M22" s="18" t="n"/>
      <c r="N22" s="18" t="n"/>
      <c r="O22" s="11" t="n"/>
      <c r="P22" s="11" t="n"/>
      <c r="Q22">
        <f>IF(AND($C22="Intervento",COUNTIF($C$2:$C21,"Intervento")=0),6,"")</f>
        <v/>
      </c>
      <c r="R22">
        <f>IF(AND($C22="Intervento",COUNTIF($C$2:$C21,"Intervento")=0),MAX($M$2:$M$61),"")</f>
        <v/>
      </c>
    </row>
    <row r="23">
      <c r="A23" s="19" t="n">
        <v>22</v>
      </c>
      <c r="B23" s="18" t="n"/>
      <c r="C23" s="18" t="n"/>
      <c r="D23" s="18" t="n"/>
      <c r="E23" s="18" t="n"/>
      <c r="F23" s="18" t="n"/>
      <c r="G23" s="18" t="n"/>
      <c r="H23" s="18" t="n"/>
      <c r="I23" s="18" t="n"/>
      <c r="J23" s="18" t="n"/>
      <c r="K23" s="18" t="n"/>
      <c r="L23" s="18" t="n"/>
      <c r="M23" s="18" t="n"/>
      <c r="N23" s="18" t="n"/>
      <c r="O23" s="11" t="n"/>
      <c r="P23" s="11" t="n"/>
      <c r="Q23">
        <f>IF(AND($C23="Intervento",COUNTIF($C$2:$C22,"Intervento")=0),6,"")</f>
        <v/>
      </c>
      <c r="R23">
        <f>IF(AND($C23="Intervento",COUNTIF($C$2:$C22,"Intervento")=0),MAX($M$2:$M$61),"")</f>
        <v/>
      </c>
    </row>
    <row r="24">
      <c r="A24" s="19" t="n">
        <v>23</v>
      </c>
      <c r="B24" s="18" t="n"/>
      <c r="C24" s="18" t="n"/>
      <c r="D24" s="18" t="n"/>
      <c r="E24" s="18" t="n"/>
      <c r="F24" s="18" t="n"/>
      <c r="G24" s="18" t="n"/>
      <c r="H24" s="18" t="n"/>
      <c r="I24" s="18" t="n"/>
      <c r="J24" s="18" t="n"/>
      <c r="K24" s="18" t="n"/>
      <c r="L24" s="18" t="n"/>
      <c r="M24" s="18" t="n"/>
      <c r="N24" s="18" t="n"/>
      <c r="O24" s="11" t="n"/>
      <c r="P24" s="11" t="n"/>
      <c r="Q24">
        <f>IF(AND($C24="Intervento",COUNTIF($C$2:$C23,"Intervento")=0),6,"")</f>
        <v/>
      </c>
      <c r="R24">
        <f>IF(AND($C24="Intervento",COUNTIF($C$2:$C23,"Intervento")=0),MAX($M$2:$M$61),"")</f>
        <v/>
      </c>
    </row>
    <row r="25">
      <c r="A25" s="19" t="n">
        <v>24</v>
      </c>
      <c r="B25" s="18" t="n"/>
      <c r="C25" s="18" t="n"/>
      <c r="D25" s="18" t="n"/>
      <c r="E25" s="18" t="n"/>
      <c r="F25" s="18" t="n"/>
      <c r="G25" s="18" t="n"/>
      <c r="H25" s="18" t="n"/>
      <c r="I25" s="18" t="n"/>
      <c r="J25" s="18" t="n"/>
      <c r="K25" s="18" t="n"/>
      <c r="L25" s="18" t="n"/>
      <c r="M25" s="18" t="n"/>
      <c r="N25" s="18" t="n"/>
      <c r="O25" s="11" t="n"/>
      <c r="P25" s="11" t="n"/>
      <c r="Q25">
        <f>IF(AND($C25="Intervento",COUNTIF($C$2:$C24,"Intervento")=0),6,"")</f>
        <v/>
      </c>
      <c r="R25">
        <f>IF(AND($C25="Intervento",COUNTIF($C$2:$C24,"Intervento")=0),MAX($M$2:$M$61),"")</f>
        <v/>
      </c>
    </row>
    <row r="26">
      <c r="A26" s="19" t="n">
        <v>25</v>
      </c>
      <c r="B26" s="18" t="n"/>
      <c r="C26" s="18" t="n"/>
      <c r="D26" s="18" t="n"/>
      <c r="E26" s="18" t="n"/>
      <c r="F26" s="18" t="n"/>
      <c r="G26" s="18" t="n"/>
      <c r="H26" s="18" t="n"/>
      <c r="I26" s="18" t="n"/>
      <c r="J26" s="18" t="n"/>
      <c r="K26" s="18" t="n"/>
      <c r="L26" s="18" t="n"/>
      <c r="M26" s="18" t="n"/>
      <c r="N26" s="18" t="n"/>
      <c r="O26" s="11" t="n"/>
      <c r="P26" s="11" t="n"/>
      <c r="Q26">
        <f>IF(AND($C26="Intervento",COUNTIF($C$2:$C25,"Intervento")=0),6,"")</f>
        <v/>
      </c>
      <c r="R26">
        <f>IF(AND($C26="Intervento",COUNTIF($C$2:$C25,"Intervento")=0),MAX($M$2:$M$61),"")</f>
        <v/>
      </c>
    </row>
    <row r="27">
      <c r="A27" s="19" t="n">
        <v>26</v>
      </c>
      <c r="B27" s="18" t="n"/>
      <c r="C27" s="18" t="n"/>
      <c r="D27" s="18" t="n"/>
      <c r="E27" s="18" t="n"/>
      <c r="F27" s="18" t="n"/>
      <c r="G27" s="18" t="n"/>
      <c r="H27" s="18" t="n"/>
      <c r="I27" s="18" t="n"/>
      <c r="J27" s="18" t="n"/>
      <c r="K27" s="18" t="n"/>
      <c r="L27" s="18" t="n"/>
      <c r="M27" s="18" t="n"/>
      <c r="N27" s="18" t="n"/>
      <c r="O27" s="11" t="n"/>
      <c r="P27" s="11" t="n"/>
      <c r="Q27">
        <f>IF(AND($C27="Intervento",COUNTIF($C$2:$C26,"Intervento")=0),6,"")</f>
        <v/>
      </c>
      <c r="R27">
        <f>IF(AND($C27="Intervento",COUNTIF($C$2:$C26,"Intervento")=0),MAX($M$2:$M$61),"")</f>
        <v/>
      </c>
    </row>
    <row r="28">
      <c r="A28" s="19" t="n">
        <v>27</v>
      </c>
      <c r="B28" s="18" t="n"/>
      <c r="C28" s="18" t="n"/>
      <c r="D28" s="18" t="n"/>
      <c r="E28" s="18" t="n"/>
      <c r="F28" s="18" t="n"/>
      <c r="G28" s="18" t="n"/>
      <c r="H28" s="18" t="n"/>
      <c r="I28" s="18" t="n"/>
      <c r="J28" s="18" t="n"/>
      <c r="K28" s="18" t="n"/>
      <c r="L28" s="18" t="n"/>
      <c r="M28" s="18" t="n"/>
      <c r="N28" s="18" t="n"/>
      <c r="O28" s="11" t="n"/>
      <c r="P28" s="11" t="n"/>
      <c r="Q28">
        <f>IF(AND($C28="Intervento",COUNTIF($C$2:$C27,"Intervento")=0),6,"")</f>
        <v/>
      </c>
      <c r="R28">
        <f>IF(AND($C28="Intervento",COUNTIF($C$2:$C27,"Intervento")=0),MAX($M$2:$M$61),"")</f>
        <v/>
      </c>
    </row>
    <row r="29">
      <c r="A29" s="19" t="n">
        <v>28</v>
      </c>
      <c r="B29" s="18" t="n"/>
      <c r="C29" s="18" t="n"/>
      <c r="D29" s="18" t="n"/>
      <c r="E29" s="18" t="n"/>
      <c r="F29" s="18" t="n"/>
      <c r="G29" s="18" t="n"/>
      <c r="H29" s="18" t="n"/>
      <c r="I29" s="18" t="n"/>
      <c r="J29" s="18" t="n"/>
      <c r="K29" s="18" t="n"/>
      <c r="L29" s="18" t="n"/>
      <c r="M29" s="18" t="n"/>
      <c r="N29" s="18" t="n"/>
      <c r="O29" s="11" t="n"/>
      <c r="P29" s="11" t="n"/>
      <c r="Q29">
        <f>IF(AND($C29="Intervento",COUNTIF($C$2:$C28,"Intervento")=0),6,"")</f>
        <v/>
      </c>
      <c r="R29">
        <f>IF(AND($C29="Intervento",COUNTIF($C$2:$C28,"Intervento")=0),MAX($M$2:$M$61),"")</f>
        <v/>
      </c>
    </row>
    <row r="30">
      <c r="A30" s="19" t="n">
        <v>29</v>
      </c>
      <c r="B30" s="18" t="n"/>
      <c r="C30" s="18" t="n"/>
      <c r="D30" s="18" t="n"/>
      <c r="E30" s="18" t="n"/>
      <c r="F30" s="18" t="n"/>
      <c r="G30" s="18" t="n"/>
      <c r="H30" s="18" t="n"/>
      <c r="I30" s="18" t="n"/>
      <c r="J30" s="18" t="n"/>
      <c r="K30" s="18" t="n"/>
      <c r="L30" s="18" t="n"/>
      <c r="M30" s="18" t="n"/>
      <c r="N30" s="18" t="n"/>
      <c r="O30" s="11" t="n"/>
      <c r="P30" s="11" t="n"/>
      <c r="Q30">
        <f>IF(AND($C30="Intervento",COUNTIF($C$2:$C29,"Intervento")=0),6,"")</f>
        <v/>
      </c>
      <c r="R30">
        <f>IF(AND($C30="Intervento",COUNTIF($C$2:$C29,"Intervento")=0),MAX($M$2:$M$61),"")</f>
        <v/>
      </c>
    </row>
    <row r="31">
      <c r="A31" s="19" t="n">
        <v>30</v>
      </c>
      <c r="B31" s="18" t="n"/>
      <c r="C31" s="18" t="n"/>
      <c r="D31" s="18" t="n"/>
      <c r="E31" s="18" t="n"/>
      <c r="F31" s="18" t="n"/>
      <c r="G31" s="18" t="n"/>
      <c r="H31" s="18" t="n"/>
      <c r="I31" s="18" t="n"/>
      <c r="J31" s="18" t="n"/>
      <c r="K31" s="18" t="n"/>
      <c r="L31" s="18" t="n"/>
      <c r="M31" s="18" t="n"/>
      <c r="N31" s="18" t="n"/>
      <c r="O31" s="11" t="n"/>
      <c r="P31" s="11" t="n"/>
      <c r="Q31">
        <f>IF(AND($C31="Intervento",COUNTIF($C$2:$C30,"Intervento")=0),6,"")</f>
        <v/>
      </c>
      <c r="R31">
        <f>IF(AND($C31="Intervento",COUNTIF($C$2:$C30,"Intervento")=0),MAX($M$2:$M$61),"")</f>
        <v/>
      </c>
    </row>
    <row r="32">
      <c r="A32" s="19" t="n">
        <v>31</v>
      </c>
      <c r="B32" s="18" t="n"/>
      <c r="C32" s="18" t="n"/>
      <c r="D32" s="18" t="n"/>
      <c r="E32" s="18" t="n"/>
      <c r="F32" s="18" t="n"/>
      <c r="G32" s="18" t="n"/>
      <c r="H32" s="18" t="n"/>
      <c r="I32" s="18" t="n"/>
      <c r="J32" s="18" t="n"/>
      <c r="K32" s="18" t="n"/>
      <c r="L32" s="18" t="n"/>
      <c r="M32" s="18" t="n"/>
      <c r="N32" s="18" t="n"/>
      <c r="O32" s="11" t="n"/>
      <c r="P32" s="11" t="n"/>
      <c r="Q32">
        <f>IF(AND($C32="Intervento",COUNTIF($C$2:$C31,"Intervento")=0),6,"")</f>
        <v/>
      </c>
      <c r="R32">
        <f>IF(AND($C32="Intervento",COUNTIF($C$2:$C31,"Intervento")=0),MAX($M$2:$M$61),"")</f>
        <v/>
      </c>
    </row>
    <row r="33">
      <c r="A33" s="19" t="n">
        <v>32</v>
      </c>
      <c r="B33" s="18" t="n"/>
      <c r="C33" s="18" t="n"/>
      <c r="D33" s="18" t="n"/>
      <c r="E33" s="18" t="n"/>
      <c r="F33" s="18" t="n"/>
      <c r="G33" s="18" t="n"/>
      <c r="H33" s="18" t="n"/>
      <c r="I33" s="18" t="n"/>
      <c r="J33" s="18" t="n"/>
      <c r="K33" s="18" t="n"/>
      <c r="L33" s="18" t="n"/>
      <c r="M33" s="18" t="n"/>
      <c r="N33" s="18" t="n"/>
      <c r="O33" s="11" t="n"/>
      <c r="P33" s="11" t="n"/>
      <c r="Q33">
        <f>IF(AND($C33="Intervento",COUNTIF($C$2:$C32,"Intervento")=0),6,"")</f>
        <v/>
      </c>
      <c r="R33">
        <f>IF(AND($C33="Intervento",COUNTIF($C$2:$C32,"Intervento")=0),MAX($M$2:$M$61),"")</f>
        <v/>
      </c>
    </row>
    <row r="34">
      <c r="A34" s="19" t="n">
        <v>33</v>
      </c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  <c r="O34" s="11" t="n"/>
      <c r="P34" s="11" t="n"/>
      <c r="Q34">
        <f>IF(AND($C34="Intervento",COUNTIF($C$2:$C33,"Intervento")=0),6,"")</f>
        <v/>
      </c>
      <c r="R34">
        <f>IF(AND($C34="Intervento",COUNTIF($C$2:$C33,"Intervento")=0),MAX($M$2:$M$61),"")</f>
        <v/>
      </c>
    </row>
    <row r="35">
      <c r="A35" s="19" t="n">
        <v>34</v>
      </c>
      <c r="B35" s="18" t="n"/>
      <c r="C35" s="18" t="n"/>
      <c r="D35" s="18" t="n"/>
      <c r="E35" s="18" t="n"/>
      <c r="F35" s="18" t="n"/>
      <c r="G35" s="18" t="n"/>
      <c r="H35" s="18" t="n"/>
      <c r="I35" s="18" t="n"/>
      <c r="J35" s="18" t="n"/>
      <c r="K35" s="18" t="n"/>
      <c r="L35" s="18" t="n"/>
      <c r="M35" s="18" t="n"/>
      <c r="N35" s="18" t="n"/>
      <c r="O35" s="11" t="n"/>
      <c r="P35" s="11" t="n"/>
      <c r="Q35">
        <f>IF(AND($C35="Intervento",COUNTIF($C$2:$C34,"Intervento")=0),6,"")</f>
        <v/>
      </c>
      <c r="R35">
        <f>IF(AND($C35="Intervento",COUNTIF($C$2:$C34,"Intervento")=0),MAX($M$2:$M$61),"")</f>
        <v/>
      </c>
    </row>
    <row r="36">
      <c r="A36" s="19" t="n">
        <v>35</v>
      </c>
      <c r="B36" s="18" t="n"/>
      <c r="C36" s="18" t="n"/>
      <c r="D36" s="18" t="n"/>
      <c r="E36" s="18" t="n"/>
      <c r="F36" s="18" t="n"/>
      <c r="G36" s="18" t="n"/>
      <c r="H36" s="18" t="n"/>
      <c r="I36" s="18" t="n"/>
      <c r="J36" s="18" t="n"/>
      <c r="K36" s="18" t="n"/>
      <c r="L36" s="18" t="n"/>
      <c r="M36" s="18" t="n"/>
      <c r="N36" s="18" t="n"/>
      <c r="O36" s="11" t="n"/>
      <c r="P36" s="11" t="n"/>
      <c r="Q36">
        <f>IF(AND($C36="Intervento",COUNTIF($C$2:$C35,"Intervento")=0),6,"")</f>
        <v/>
      </c>
      <c r="R36">
        <f>IF(AND($C36="Intervento",COUNTIF($C$2:$C35,"Intervento")=0),MAX($M$2:$M$61),"")</f>
        <v/>
      </c>
    </row>
    <row r="37">
      <c r="A37" s="19" t="n">
        <v>36</v>
      </c>
      <c r="B37" s="18" t="n"/>
      <c r="C37" s="18" t="n"/>
      <c r="D37" s="18" t="n"/>
      <c r="E37" s="18" t="n"/>
      <c r="F37" s="18" t="n"/>
      <c r="G37" s="18" t="n"/>
      <c r="H37" s="18" t="n"/>
      <c r="I37" s="18" t="n"/>
      <c r="J37" s="18" t="n"/>
      <c r="K37" s="18" t="n"/>
      <c r="L37" s="18" t="n"/>
      <c r="M37" s="18" t="n"/>
      <c r="N37" s="18" t="n"/>
      <c r="O37" s="11" t="n"/>
      <c r="P37" s="11" t="n"/>
      <c r="Q37">
        <f>IF(AND($C37="Intervento",COUNTIF($C$2:$C36,"Intervento")=0),6,"")</f>
        <v/>
      </c>
      <c r="R37">
        <f>IF(AND($C37="Intervento",COUNTIF($C$2:$C36,"Intervento")=0),MAX($M$2:$M$61),"")</f>
        <v/>
      </c>
    </row>
    <row r="38">
      <c r="A38" s="19" t="n">
        <v>37</v>
      </c>
      <c r="B38" s="18" t="n"/>
      <c r="C38" s="18" t="n"/>
      <c r="D38" s="18" t="n"/>
      <c r="E38" s="18" t="n"/>
      <c r="F38" s="18" t="n"/>
      <c r="G38" s="18" t="n"/>
      <c r="H38" s="18" t="n"/>
      <c r="I38" s="18" t="n"/>
      <c r="J38" s="18" t="n"/>
      <c r="K38" s="18" t="n"/>
      <c r="L38" s="18" t="n"/>
      <c r="M38" s="18" t="n"/>
      <c r="N38" s="18" t="n"/>
      <c r="O38" s="11" t="n"/>
      <c r="P38" s="11" t="n"/>
      <c r="Q38">
        <f>IF(AND($C38="Intervento",COUNTIF($C$2:$C37,"Intervento")=0),6,"")</f>
        <v/>
      </c>
      <c r="R38">
        <f>IF(AND($C38="Intervento",COUNTIF($C$2:$C37,"Intervento")=0),MAX($M$2:$M$61),"")</f>
        <v/>
      </c>
    </row>
    <row r="39">
      <c r="A39" s="19" t="n">
        <v>38</v>
      </c>
      <c r="B39" s="18" t="n"/>
      <c r="C39" s="18" t="n"/>
      <c r="D39" s="18" t="n"/>
      <c r="E39" s="18" t="n"/>
      <c r="F39" s="18" t="n"/>
      <c r="G39" s="18" t="n"/>
      <c r="H39" s="18" t="n"/>
      <c r="I39" s="18" t="n"/>
      <c r="J39" s="18" t="n"/>
      <c r="K39" s="18" t="n"/>
      <c r="L39" s="18" t="n"/>
      <c r="M39" s="18" t="n"/>
      <c r="N39" s="18" t="n"/>
      <c r="O39" s="11" t="n"/>
      <c r="P39" s="11" t="n"/>
      <c r="Q39">
        <f>IF(AND($C39="Intervento",COUNTIF($C$2:$C38,"Intervento")=0),6,"")</f>
        <v/>
      </c>
      <c r="R39">
        <f>IF(AND($C39="Intervento",COUNTIF($C$2:$C38,"Intervento")=0),MAX($M$2:$M$61),"")</f>
        <v/>
      </c>
    </row>
    <row r="40">
      <c r="A40" s="19" t="n">
        <v>39</v>
      </c>
      <c r="B40" s="18" t="n"/>
      <c r="C40" s="18" t="n"/>
      <c r="D40" s="18" t="n"/>
      <c r="E40" s="18" t="n"/>
      <c r="F40" s="18" t="n"/>
      <c r="G40" s="18" t="n"/>
      <c r="H40" s="18" t="n"/>
      <c r="I40" s="18" t="n"/>
      <c r="J40" s="18" t="n"/>
      <c r="K40" s="18" t="n"/>
      <c r="L40" s="18" t="n"/>
      <c r="M40" s="18" t="n"/>
      <c r="N40" s="18" t="n"/>
      <c r="O40" s="11" t="n"/>
      <c r="P40" s="11" t="n"/>
      <c r="Q40">
        <f>IF(AND($C40="Intervento",COUNTIF($C$2:$C39,"Intervento")=0),6,"")</f>
        <v/>
      </c>
      <c r="R40">
        <f>IF(AND($C40="Intervento",COUNTIF($C$2:$C39,"Intervento")=0),MAX($M$2:$M$61),"")</f>
        <v/>
      </c>
    </row>
    <row r="41">
      <c r="A41" s="19" t="n">
        <v>40</v>
      </c>
      <c r="B41" s="18" t="n"/>
      <c r="C41" s="18" t="n"/>
      <c r="D41" s="18" t="n"/>
      <c r="E41" s="18" t="n"/>
      <c r="F41" s="18" t="n"/>
      <c r="G41" s="18" t="n"/>
      <c r="H41" s="18" t="n"/>
      <c r="I41" s="18" t="n"/>
      <c r="J41" s="18" t="n"/>
      <c r="K41" s="18" t="n"/>
      <c r="L41" s="18" t="n"/>
      <c r="M41" s="18" t="n"/>
      <c r="N41" s="18" t="n"/>
      <c r="O41" s="11" t="n"/>
      <c r="P41" s="11" t="n"/>
      <c r="Q41">
        <f>IF(AND($C41="Intervento",COUNTIF($C$2:$C40,"Intervento")=0),6,"")</f>
        <v/>
      </c>
      <c r="R41">
        <f>IF(AND($C41="Intervento",COUNTIF($C$2:$C40,"Intervento")=0),MAX($M$2:$M$61),"")</f>
        <v/>
      </c>
    </row>
    <row r="42">
      <c r="A42" s="19" t="n">
        <v>41</v>
      </c>
      <c r="B42" s="18" t="n"/>
      <c r="C42" s="18" t="n"/>
      <c r="D42" s="18" t="n"/>
      <c r="E42" s="18" t="n"/>
      <c r="F42" s="18" t="n"/>
      <c r="G42" s="18" t="n"/>
      <c r="H42" s="18" t="n"/>
      <c r="I42" s="18" t="n"/>
      <c r="J42" s="18" t="n"/>
      <c r="K42" s="18" t="n"/>
      <c r="L42" s="18" t="n"/>
      <c r="M42" s="18" t="n"/>
      <c r="N42" s="18" t="n"/>
      <c r="O42" s="11" t="n"/>
      <c r="P42" s="11" t="n"/>
      <c r="Q42">
        <f>IF(AND($C42="Intervento",COUNTIF($C$2:$C41,"Intervento")=0),6,"")</f>
        <v/>
      </c>
      <c r="R42">
        <f>IF(AND($C42="Intervento",COUNTIF($C$2:$C41,"Intervento")=0),MAX($M$2:$M$61),"")</f>
        <v/>
      </c>
    </row>
    <row r="43">
      <c r="A43" s="19" t="n">
        <v>42</v>
      </c>
      <c r="B43" s="18" t="n"/>
      <c r="C43" s="18" t="n"/>
      <c r="D43" s="18" t="n"/>
      <c r="E43" s="18" t="n"/>
      <c r="F43" s="18" t="n"/>
      <c r="G43" s="18" t="n"/>
      <c r="H43" s="18" t="n"/>
      <c r="I43" s="18" t="n"/>
      <c r="J43" s="18" t="n"/>
      <c r="K43" s="18" t="n"/>
      <c r="L43" s="18" t="n"/>
      <c r="M43" s="18" t="n"/>
      <c r="N43" s="18" t="n"/>
      <c r="O43" s="11" t="n"/>
      <c r="P43" s="11" t="n"/>
      <c r="Q43">
        <f>IF(AND($C43="Intervento",COUNTIF($C$2:$C42,"Intervento")=0),6,"")</f>
        <v/>
      </c>
      <c r="R43">
        <f>IF(AND($C43="Intervento",COUNTIF($C$2:$C42,"Intervento")=0),MAX($M$2:$M$61),"")</f>
        <v/>
      </c>
    </row>
    <row r="44">
      <c r="A44" s="19" t="n">
        <v>43</v>
      </c>
      <c r="B44" s="18" t="n"/>
      <c r="C44" s="18" t="n"/>
      <c r="D44" s="18" t="n"/>
      <c r="E44" s="18" t="n"/>
      <c r="F44" s="18" t="n"/>
      <c r="G44" s="18" t="n"/>
      <c r="H44" s="18" t="n"/>
      <c r="I44" s="18" t="n"/>
      <c r="J44" s="18" t="n"/>
      <c r="K44" s="18" t="n"/>
      <c r="L44" s="18" t="n"/>
      <c r="M44" s="18" t="n"/>
      <c r="N44" s="18" t="n"/>
      <c r="O44" s="11" t="n"/>
      <c r="P44" s="11" t="n"/>
      <c r="Q44">
        <f>IF(AND($C44="Intervento",COUNTIF($C$2:$C43,"Intervento")=0),6,"")</f>
        <v/>
      </c>
      <c r="R44">
        <f>IF(AND($C44="Intervento",COUNTIF($C$2:$C43,"Intervento")=0),MAX($M$2:$M$61),"")</f>
        <v/>
      </c>
    </row>
    <row r="45">
      <c r="A45" s="19" t="n">
        <v>44</v>
      </c>
      <c r="B45" s="18" t="n"/>
      <c r="C45" s="18" t="n"/>
      <c r="D45" s="18" t="n"/>
      <c r="E45" s="18" t="n"/>
      <c r="F45" s="18" t="n"/>
      <c r="G45" s="18" t="n"/>
      <c r="H45" s="18" t="n"/>
      <c r="I45" s="18" t="n"/>
      <c r="J45" s="18" t="n"/>
      <c r="K45" s="18" t="n"/>
      <c r="L45" s="18" t="n"/>
      <c r="M45" s="18" t="n"/>
      <c r="N45" s="18" t="n"/>
      <c r="O45" s="11" t="n"/>
      <c r="P45" s="11" t="n"/>
      <c r="Q45">
        <f>IF(AND($C45="Intervento",COUNTIF($C$2:$C44,"Intervento")=0),6,"")</f>
        <v/>
      </c>
      <c r="R45">
        <f>IF(AND($C45="Intervento",COUNTIF($C$2:$C44,"Intervento")=0),MAX($M$2:$M$61),"")</f>
        <v/>
      </c>
    </row>
    <row r="46">
      <c r="A46" s="19" t="n">
        <v>45</v>
      </c>
      <c r="B46" s="18" t="n"/>
      <c r="C46" s="18" t="n"/>
      <c r="D46" s="18" t="n"/>
      <c r="E46" s="18" t="n"/>
      <c r="F46" s="18" t="n"/>
      <c r="G46" s="18" t="n"/>
      <c r="H46" s="18" t="n"/>
      <c r="I46" s="18" t="n"/>
      <c r="J46" s="18" t="n"/>
      <c r="K46" s="18" t="n"/>
      <c r="L46" s="18" t="n"/>
      <c r="M46" s="18" t="n"/>
      <c r="N46" s="18" t="n"/>
      <c r="O46" s="11" t="n"/>
      <c r="P46" s="11" t="n"/>
      <c r="Q46">
        <f>IF(AND($C46="Intervento",COUNTIF($C$2:$C45,"Intervento")=0),6,"")</f>
        <v/>
      </c>
      <c r="R46">
        <f>IF(AND($C46="Intervento",COUNTIF($C$2:$C45,"Intervento")=0),MAX($M$2:$M$61),"")</f>
        <v/>
      </c>
    </row>
    <row r="47">
      <c r="A47" s="19" t="n">
        <v>46</v>
      </c>
      <c r="B47" s="18" t="n"/>
      <c r="C47" s="18" t="n"/>
      <c r="D47" s="18" t="n"/>
      <c r="E47" s="18" t="n"/>
      <c r="F47" s="18" t="n"/>
      <c r="G47" s="18" t="n"/>
      <c r="H47" s="18" t="n"/>
      <c r="I47" s="18" t="n"/>
      <c r="J47" s="18" t="n"/>
      <c r="K47" s="18" t="n"/>
      <c r="L47" s="18" t="n"/>
      <c r="M47" s="18" t="n"/>
      <c r="N47" s="18" t="n"/>
      <c r="O47" s="11" t="n"/>
      <c r="P47" s="11" t="n"/>
      <c r="Q47">
        <f>IF(AND($C47="Intervento",COUNTIF($C$2:$C46,"Intervento")=0),6,"")</f>
        <v/>
      </c>
      <c r="R47">
        <f>IF(AND($C47="Intervento",COUNTIF($C$2:$C46,"Intervento")=0),MAX($M$2:$M$61),"")</f>
        <v/>
      </c>
    </row>
    <row r="48">
      <c r="A48" s="19" t="n">
        <v>47</v>
      </c>
      <c r="B48" s="18" t="n"/>
      <c r="C48" s="18" t="n"/>
      <c r="D48" s="18" t="n"/>
      <c r="E48" s="18" t="n"/>
      <c r="F48" s="18" t="n"/>
      <c r="G48" s="18" t="n"/>
      <c r="H48" s="18" t="n"/>
      <c r="I48" s="18" t="n"/>
      <c r="J48" s="18" t="n"/>
      <c r="K48" s="18" t="n"/>
      <c r="L48" s="18" t="n"/>
      <c r="M48" s="18" t="n"/>
      <c r="N48" s="18" t="n"/>
      <c r="O48" s="11" t="n"/>
      <c r="P48" s="11" t="n"/>
      <c r="Q48">
        <f>IF(AND($C48="Intervento",COUNTIF($C$2:$C47,"Intervento")=0),6,"")</f>
        <v/>
      </c>
      <c r="R48">
        <f>IF(AND($C48="Intervento",COUNTIF($C$2:$C47,"Intervento")=0),MAX($M$2:$M$61),"")</f>
        <v/>
      </c>
    </row>
    <row r="49">
      <c r="A49" s="19" t="n">
        <v>48</v>
      </c>
      <c r="B49" s="18" t="n"/>
      <c r="C49" s="18" t="n"/>
      <c r="D49" s="18" t="n"/>
      <c r="E49" s="18" t="n"/>
      <c r="F49" s="18" t="n"/>
      <c r="G49" s="18" t="n"/>
      <c r="H49" s="18" t="n"/>
      <c r="I49" s="18" t="n"/>
      <c r="J49" s="18" t="n"/>
      <c r="K49" s="18" t="n"/>
      <c r="L49" s="18" t="n"/>
      <c r="M49" s="18" t="n"/>
      <c r="N49" s="18" t="n"/>
      <c r="O49" s="11" t="n"/>
      <c r="P49" s="11" t="n"/>
      <c r="Q49">
        <f>IF(AND($C49="Intervento",COUNTIF($C$2:$C48,"Intervento")=0),6,"")</f>
        <v/>
      </c>
      <c r="R49">
        <f>IF(AND($C49="Intervento",COUNTIF($C$2:$C48,"Intervento")=0),MAX($M$2:$M$61),"")</f>
        <v/>
      </c>
    </row>
    <row r="50">
      <c r="A50" s="19" t="n">
        <v>49</v>
      </c>
      <c r="B50" s="18" t="n"/>
      <c r="C50" s="18" t="n"/>
      <c r="D50" s="18" t="n"/>
      <c r="E50" s="18" t="n"/>
      <c r="F50" s="18" t="n"/>
      <c r="G50" s="18" t="n"/>
      <c r="H50" s="18" t="n"/>
      <c r="I50" s="18" t="n"/>
      <c r="J50" s="18" t="n"/>
      <c r="K50" s="18" t="n"/>
      <c r="L50" s="18" t="n"/>
      <c r="M50" s="18" t="n"/>
      <c r="N50" s="18" t="n"/>
      <c r="O50" s="11" t="n"/>
      <c r="P50" s="11" t="n"/>
      <c r="Q50">
        <f>IF(AND($C50="Intervento",COUNTIF($C$2:$C49,"Intervento")=0),6,"")</f>
        <v/>
      </c>
      <c r="R50">
        <f>IF(AND($C50="Intervento",COUNTIF($C$2:$C49,"Intervento")=0),MAX($M$2:$M$61),"")</f>
        <v/>
      </c>
    </row>
    <row r="51">
      <c r="A51" s="19" t="n">
        <v>50</v>
      </c>
      <c r="B51" s="18" t="n"/>
      <c r="C51" s="18" t="n"/>
      <c r="D51" s="18" t="n"/>
      <c r="E51" s="18" t="n"/>
      <c r="F51" s="18" t="n"/>
      <c r="G51" s="18" t="n"/>
      <c r="H51" s="18" t="n"/>
      <c r="I51" s="18" t="n"/>
      <c r="J51" s="18" t="n"/>
      <c r="K51" s="18" t="n"/>
      <c r="L51" s="18" t="n"/>
      <c r="M51" s="18" t="n"/>
      <c r="N51" s="18" t="n"/>
      <c r="O51" s="11" t="n"/>
      <c r="P51" s="11" t="n"/>
      <c r="Q51">
        <f>IF(AND($C51="Intervento",COUNTIF($C$2:$C50,"Intervento")=0),6,"")</f>
        <v/>
      </c>
      <c r="R51">
        <f>IF(AND($C51="Intervento",COUNTIF($C$2:$C50,"Intervento")=0),MAX($M$2:$M$61),"")</f>
        <v/>
      </c>
    </row>
    <row r="52">
      <c r="A52" s="19" t="n">
        <v>51</v>
      </c>
      <c r="B52" s="18" t="n"/>
      <c r="C52" s="18" t="n"/>
      <c r="D52" s="18" t="n"/>
      <c r="E52" s="18" t="n"/>
      <c r="F52" s="18" t="n"/>
      <c r="G52" s="18" t="n"/>
      <c r="H52" s="18" t="n"/>
      <c r="I52" s="18" t="n"/>
      <c r="J52" s="18" t="n"/>
      <c r="K52" s="18" t="n"/>
      <c r="L52" s="18" t="n"/>
      <c r="M52" s="18" t="n"/>
      <c r="N52" s="18" t="n"/>
      <c r="O52" s="11" t="n"/>
      <c r="P52" s="11" t="n"/>
      <c r="Q52">
        <f>IF(AND($C52="Intervento",COUNTIF($C$2:$C51,"Intervento")=0),6,"")</f>
        <v/>
      </c>
      <c r="R52">
        <f>IF(AND($C52="Intervento",COUNTIF($C$2:$C51,"Intervento")=0),MAX($M$2:$M$61),"")</f>
        <v/>
      </c>
    </row>
    <row r="53">
      <c r="A53" s="19" t="n">
        <v>52</v>
      </c>
      <c r="B53" s="18" t="n"/>
      <c r="C53" s="18" t="n"/>
      <c r="D53" s="18" t="n"/>
      <c r="E53" s="18" t="n"/>
      <c r="F53" s="18" t="n"/>
      <c r="G53" s="18" t="n"/>
      <c r="H53" s="18" t="n"/>
      <c r="I53" s="18" t="n"/>
      <c r="J53" s="18" t="n"/>
      <c r="K53" s="18" t="n"/>
      <c r="L53" s="18" t="n"/>
      <c r="M53" s="18" t="n"/>
      <c r="N53" s="18" t="n"/>
      <c r="O53" s="11" t="n"/>
      <c r="P53" s="11" t="n"/>
      <c r="Q53">
        <f>IF(AND($C53="Intervento",COUNTIF($C$2:$C52,"Intervento")=0),6,"")</f>
        <v/>
      </c>
      <c r="R53">
        <f>IF(AND($C53="Intervento",COUNTIF($C$2:$C52,"Intervento")=0),MAX($M$2:$M$61),"")</f>
        <v/>
      </c>
    </row>
    <row r="54">
      <c r="A54" s="19" t="n">
        <v>53</v>
      </c>
      <c r="B54" s="18" t="n"/>
      <c r="C54" s="18" t="n"/>
      <c r="D54" s="18" t="n"/>
      <c r="E54" s="18" t="n"/>
      <c r="F54" s="18" t="n"/>
      <c r="G54" s="18" t="n"/>
      <c r="H54" s="18" t="n"/>
      <c r="I54" s="18" t="n"/>
      <c r="J54" s="18" t="n"/>
      <c r="K54" s="18" t="n"/>
      <c r="L54" s="18" t="n"/>
      <c r="M54" s="18" t="n"/>
      <c r="N54" s="18" t="n"/>
      <c r="O54" s="11" t="n"/>
      <c r="P54" s="11" t="n"/>
      <c r="Q54">
        <f>IF(AND($C54="Intervento",COUNTIF($C$2:$C53,"Intervento")=0),6,"")</f>
        <v/>
      </c>
      <c r="R54">
        <f>IF(AND($C54="Intervento",COUNTIF($C$2:$C53,"Intervento")=0),MAX($M$2:$M$61),"")</f>
        <v/>
      </c>
    </row>
    <row r="55">
      <c r="A55" s="19" t="n">
        <v>54</v>
      </c>
      <c r="B55" s="18" t="n"/>
      <c r="C55" s="18" t="n"/>
      <c r="D55" s="18" t="n"/>
      <c r="E55" s="18" t="n"/>
      <c r="F55" s="18" t="n"/>
      <c r="G55" s="18" t="n"/>
      <c r="H55" s="18" t="n"/>
      <c r="I55" s="18" t="n"/>
      <c r="J55" s="18" t="n"/>
      <c r="K55" s="18" t="n"/>
      <c r="L55" s="18" t="n"/>
      <c r="M55" s="18" t="n"/>
      <c r="N55" s="18" t="n"/>
      <c r="O55" s="11" t="n"/>
      <c r="P55" s="11" t="n"/>
      <c r="Q55">
        <f>IF(AND($C55="Intervento",COUNTIF($C$2:$C54,"Intervento")=0),6,"")</f>
        <v/>
      </c>
      <c r="R55">
        <f>IF(AND($C55="Intervento",COUNTIF($C$2:$C54,"Intervento")=0),MAX($M$2:$M$61),"")</f>
        <v/>
      </c>
    </row>
    <row r="56">
      <c r="A56" s="19" t="n">
        <v>55</v>
      </c>
      <c r="B56" s="18" t="n"/>
      <c r="C56" s="18" t="n"/>
      <c r="D56" s="18" t="n"/>
      <c r="E56" s="18" t="n"/>
      <c r="F56" s="18" t="n"/>
      <c r="G56" s="18" t="n"/>
      <c r="H56" s="18" t="n"/>
      <c r="I56" s="18" t="n"/>
      <c r="J56" s="18" t="n"/>
      <c r="K56" s="18" t="n"/>
      <c r="L56" s="18" t="n"/>
      <c r="M56" s="18" t="n"/>
      <c r="N56" s="18" t="n"/>
      <c r="O56" s="11" t="n"/>
      <c r="P56" s="11" t="n"/>
      <c r="Q56">
        <f>IF(AND($C56="Intervento",COUNTIF($C$2:$C55,"Intervento")=0),6,"")</f>
        <v/>
      </c>
      <c r="R56">
        <f>IF(AND($C56="Intervento",COUNTIF($C$2:$C55,"Intervento")=0),MAX($M$2:$M$61),"")</f>
        <v/>
      </c>
    </row>
    <row r="57">
      <c r="A57" s="19" t="n">
        <v>56</v>
      </c>
      <c r="B57" s="18" t="n"/>
      <c r="C57" s="18" t="n"/>
      <c r="D57" s="18" t="n"/>
      <c r="E57" s="18" t="n"/>
      <c r="F57" s="18" t="n"/>
      <c r="G57" s="18" t="n"/>
      <c r="H57" s="18" t="n"/>
      <c r="I57" s="18" t="n"/>
      <c r="J57" s="18" t="n"/>
      <c r="K57" s="18" t="n"/>
      <c r="L57" s="18" t="n"/>
      <c r="M57" s="18" t="n"/>
      <c r="N57" s="18" t="n"/>
      <c r="O57" s="11" t="n"/>
      <c r="P57" s="11" t="n"/>
      <c r="Q57">
        <f>IF(AND($C57="Intervento",COUNTIF($C$2:$C56,"Intervento")=0),6,"")</f>
        <v/>
      </c>
      <c r="R57">
        <f>IF(AND($C57="Intervento",COUNTIF($C$2:$C56,"Intervento")=0),MAX($M$2:$M$61),"")</f>
        <v/>
      </c>
    </row>
    <row r="58">
      <c r="A58" s="19" t="n">
        <v>57</v>
      </c>
      <c r="B58" s="18" t="n"/>
      <c r="C58" s="18" t="n"/>
      <c r="D58" s="18" t="n"/>
      <c r="E58" s="18" t="n"/>
      <c r="F58" s="18" t="n"/>
      <c r="G58" s="18" t="n"/>
      <c r="H58" s="18" t="n"/>
      <c r="I58" s="18" t="n"/>
      <c r="J58" s="18" t="n"/>
      <c r="K58" s="18" t="n"/>
      <c r="L58" s="18" t="n"/>
      <c r="M58" s="18" t="n"/>
      <c r="N58" s="18" t="n"/>
      <c r="O58" s="11" t="n"/>
      <c r="P58" s="11" t="n"/>
      <c r="Q58">
        <f>IF(AND($C58="Intervento",COUNTIF($C$2:$C57,"Intervento")=0),6,"")</f>
        <v/>
      </c>
      <c r="R58">
        <f>IF(AND($C58="Intervento",COUNTIF($C$2:$C57,"Intervento")=0),MAX($M$2:$M$61),"")</f>
        <v/>
      </c>
    </row>
    <row r="59">
      <c r="A59" s="19" t="n">
        <v>58</v>
      </c>
      <c r="B59" s="18" t="n"/>
      <c r="C59" s="18" t="n"/>
      <c r="D59" s="18" t="n"/>
      <c r="E59" s="18" t="n"/>
      <c r="F59" s="18" t="n"/>
      <c r="G59" s="18" t="n"/>
      <c r="H59" s="18" t="n"/>
      <c r="I59" s="18" t="n"/>
      <c r="J59" s="18" t="n"/>
      <c r="K59" s="18" t="n"/>
      <c r="L59" s="18" t="n"/>
      <c r="M59" s="18" t="n"/>
      <c r="N59" s="18" t="n"/>
      <c r="O59" s="11" t="n"/>
      <c r="P59" s="11" t="n"/>
      <c r="Q59">
        <f>IF(AND($C59="Intervento",COUNTIF($C$2:$C58,"Intervento")=0),6,"")</f>
        <v/>
      </c>
      <c r="R59">
        <f>IF(AND($C59="Intervento",COUNTIF($C$2:$C58,"Intervento")=0),MAX($M$2:$M$61),"")</f>
        <v/>
      </c>
    </row>
    <row r="60">
      <c r="A60" s="19" t="n">
        <v>59</v>
      </c>
      <c r="B60" s="18" t="n"/>
      <c r="C60" s="18" t="n"/>
      <c r="D60" s="18" t="n"/>
      <c r="E60" s="18" t="n"/>
      <c r="F60" s="18" t="n"/>
      <c r="G60" s="18" t="n"/>
      <c r="H60" s="18" t="n"/>
      <c r="I60" s="18" t="n"/>
      <c r="J60" s="18" t="n"/>
      <c r="K60" s="18" t="n"/>
      <c r="L60" s="18" t="n"/>
      <c r="M60" s="18" t="n"/>
      <c r="N60" s="18" t="n"/>
      <c r="O60" s="11" t="n"/>
      <c r="P60" s="11" t="n"/>
      <c r="Q60">
        <f>IF(AND($C60="Intervento",COUNTIF($C$2:$C59,"Intervento")=0),6,"")</f>
        <v/>
      </c>
      <c r="R60">
        <f>IF(AND($C60="Intervento",COUNTIF($C$2:$C59,"Intervento")=0),MAX($M$2:$M$61),"")</f>
        <v/>
      </c>
    </row>
    <row r="61">
      <c r="A61" s="19" t="n">
        <v>60</v>
      </c>
      <c r="B61" s="18" t="n"/>
      <c r="C61" s="18" t="n"/>
      <c r="D61" s="18" t="n"/>
      <c r="E61" s="18" t="n"/>
      <c r="F61" s="18" t="n"/>
      <c r="G61" s="18" t="n"/>
      <c r="H61" s="18" t="n"/>
      <c r="I61" s="18" t="n"/>
      <c r="J61" s="18" t="n"/>
      <c r="K61" s="18" t="n"/>
      <c r="L61" s="18" t="n"/>
      <c r="M61" s="18" t="n"/>
      <c r="N61" s="18" t="n"/>
      <c r="O61" s="11" t="n"/>
      <c r="P61" s="11" t="n"/>
      <c r="Q61">
        <f>IF(AND($C61="Intervento",COUNTIF($C$2:$C60,"Intervento")=0),6,"")</f>
        <v/>
      </c>
      <c r="R61">
        <f>IF(AND($C61="Intervento",COUNTIF($C$2:$C60,"Intervento")=0),MAX($M$2:$M$61),"")</f>
        <v/>
      </c>
    </row>
  </sheetData>
  <pageMargins left="0.75" right="0.75" top="1" bottom="1" header="0.5" footer="0.5"/>
  <pageSetup orientation="landscape" fitToHeight="0" fitToWidth="1"/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E61"/>
  <sheetViews>
    <sheetView workbookViewId="0">
      <selection activeCell="A1" sqref="A1"/>
    </sheetView>
  </sheetViews>
  <sheetFormatPr baseColWidth="8" defaultRowHeight="15"/>
  <cols>
    <col width="11" customWidth="1" min="1" max="1"/>
    <col width="8" customWidth="1" min="2" max="2"/>
    <col width="46" customWidth="1" min="3" max="3"/>
    <col width="46" customWidth="1" min="4" max="4"/>
    <col width="30" customWidth="1" min="5" max="5"/>
  </cols>
  <sheetData>
    <row r="1">
      <c r="A1" s="10" t="inlineStr">
        <is>
          <t>Data</t>
        </is>
      </c>
      <c r="B1" s="10" t="inlineStr">
        <is>
          <t>Seduta n.</t>
        </is>
      </c>
      <c r="C1" s="10" t="inlineStr">
        <is>
          <t>DESCRIZIONE (cosa è successo: comportamenti, tempi)</t>
        </is>
      </c>
      <c r="D1" s="10" t="inlineStr">
        <is>
          <t>INTERPRETAZIONE (cosa penso che significhi)</t>
        </is>
      </c>
      <c r="E1" s="10" t="inlineStr">
        <is>
          <t>Seguiti (cosa cambia la prossima volta)</t>
        </is>
      </c>
    </row>
    <row r="2">
      <c r="A2" s="11" t="inlineStr">
        <is>
          <t>12/01/2026</t>
        </is>
      </c>
      <c r="B2" s="11" t="n">
        <v>1</v>
      </c>
      <c r="C2" s="11" t="inlineStr">
        <is>
          <t>Seduta 1, ore 15:00-16:00, 9 presenti. Maria entra accompagnata, si siede nel cerchio e resta seduta per l'intera ora. Mani contratte in grembo per i primi dieci minuti. Durante «Rosamunda» (terzo brano) vocalizza a bocca chiusa per circa venti secondi. Nessuna parola in tutta la seduta. Non risponde alle due domande dirette che le rivolgo.</t>
        </is>
      </c>
      <c r="D2" s="11" t="inlineStr">
        <is>
          <t>Penso che la via vocale sia già aperta e che quella verbale sia il vero bersaglio. Da verificare se le parole arrivano prima dentro il canto.</t>
        </is>
      </c>
      <c r="E2" s="11" t="inlineStr">
        <is>
          <t>Tenere «Rosamunda» in scaletta e osservarla con attenzione. Chiedere alla figlia il repertorio del matrimonio.</t>
        </is>
      </c>
    </row>
    <row r="3">
      <c r="A3" s="11" t="inlineStr">
        <is>
          <t>26/01/2026</t>
        </is>
      </c>
      <c r="B3" s="11" t="n">
        <v>5</v>
      </c>
      <c r="C3" s="11" t="inlineStr">
        <is>
          <t>Seduta 5. Canticchia il ritornello di «La montanara» senza parole, per circa quaranta secondi, guardando la musicoterapeuta. Accetta il tamburo a cornice e lo tiene in mano fino alla fine dell'improvvisazione, senza suonarlo.</t>
        </is>
      </c>
      <c r="D3" s="11" t="inlineStr">
        <is>
          <t>La vocalizzazione si allunga e diventa melodica: è il livello 0 della scala GAS, il risultato atteso, raggiunto al primo mese.</t>
        </is>
      </c>
      <c r="E3" s="11" t="inlineStr">
        <is>
          <t>Provare a rallentare il tempo del ritornello per lasciare spazio alle parole.</t>
        </is>
      </c>
    </row>
    <row r="4">
      <c r="A4" s="11" t="inlineStr">
        <is>
          <t>05/02/2026</t>
        </is>
      </c>
      <c r="B4" s="11" t="n">
        <v>8</v>
      </c>
      <c r="C4" s="11" t="inlineStr">
        <is>
          <t>Seduta 8. Durante «Rosamunda», spostata in terza posizione, pronuncia una parola riconoscibile dentro il canto («amor»), sulla cadenza del ritornello. È la prima in otto sedute. Batte il palmo sulla coscia per due battute.</t>
        </is>
      </c>
      <c r="D4" s="11" t="inlineStr">
        <is>
          <t>Prima parola: il livello +1 è comparso prima del previsto, e dentro il canto, non fuori. L'ipotesi dell'assessment regge.</t>
        </is>
      </c>
      <c r="E4" s="11" t="inlineStr">
        <is>
          <t>Mantenere «Rosamunda» a metà seduta. Riferirlo alla figlia al prossimo raccordo.</t>
        </is>
      </c>
    </row>
    <row r="5">
      <c r="A5" s="11" t="inlineStr">
        <is>
          <t>19/02/2026</t>
        </is>
      </c>
      <c r="B5" s="11" t="n">
        <v>12</v>
      </c>
      <c r="C5" s="11" t="inlineStr">
        <is>
          <t>Seduta 12, ore 15:00-16:00, 9 presenti. Maria: durante il valzer della fase di reminiscenza (terzo brano, min. 25 circa) ha sorriso, ha cercato con lo sguardo la vicina e ha accennato il ritornello — due parole isolate riconoscibili dentro il canto, contro le vocalizzazioni senza parole delle sedute precedenti.</t>
        </is>
      </c>
      <c r="D5" s="11" t="inlineStr">
        <is>
          <t>Due parole in una seduta sola: il livello +1 si sta consolidando. Non è ancora il +2, che chiede due strofe complete.</t>
        </is>
      </c>
      <c r="E5" s="11" t="inlineStr">
        <is>
          <t>Portare la griglia compilata alla riunione d'équipe del 24. Verificare con gli OSS se parla anche fuori dalla seduta.</t>
        </is>
      </c>
    </row>
    <row r="6">
      <c r="A6" s="11" t="n"/>
      <c r="B6" s="11" t="n"/>
      <c r="C6" s="11" t="n"/>
      <c r="D6" s="11" t="n"/>
      <c r="E6" s="11" t="n"/>
    </row>
    <row r="7">
      <c r="A7" s="11" t="n"/>
      <c r="B7" s="11" t="n"/>
      <c r="C7" s="11" t="n"/>
      <c r="D7" s="11" t="n"/>
      <c r="E7" s="11" t="n"/>
    </row>
    <row r="8">
      <c r="A8" s="11" t="n"/>
      <c r="B8" s="11" t="n"/>
      <c r="C8" s="11" t="n"/>
      <c r="D8" s="11" t="n"/>
      <c r="E8" s="11" t="n"/>
    </row>
    <row r="9">
      <c r="A9" s="11" t="n"/>
      <c r="B9" s="11" t="n"/>
      <c r="C9" s="11" t="n"/>
      <c r="D9" s="11" t="n"/>
      <c r="E9" s="11" t="n"/>
    </row>
    <row r="10">
      <c r="A10" s="11" t="n"/>
      <c r="B10" s="11" t="n"/>
      <c r="C10" s="11" t="n"/>
      <c r="D10" s="11" t="n"/>
      <c r="E10" s="11" t="n"/>
    </row>
    <row r="11">
      <c r="A11" s="11" t="n"/>
      <c r="B11" s="11" t="n"/>
      <c r="C11" s="11" t="n"/>
      <c r="D11" s="11" t="n"/>
      <c r="E11" s="11" t="n"/>
    </row>
    <row r="12">
      <c r="A12" s="11" t="n"/>
      <c r="B12" s="11" t="n"/>
      <c r="C12" s="11" t="n"/>
      <c r="D12" s="11" t="n"/>
      <c r="E12" s="11" t="n"/>
    </row>
    <row r="13">
      <c r="A13" s="11" t="n"/>
      <c r="B13" s="11" t="n"/>
      <c r="C13" s="11" t="n"/>
      <c r="D13" s="11" t="n"/>
      <c r="E13" s="11" t="n"/>
    </row>
    <row r="14">
      <c r="A14" s="11" t="n"/>
      <c r="B14" s="11" t="n"/>
      <c r="C14" s="11" t="n"/>
      <c r="D14" s="11" t="n"/>
      <c r="E14" s="11" t="n"/>
    </row>
    <row r="15">
      <c r="A15" s="11" t="n"/>
      <c r="B15" s="11" t="n"/>
      <c r="C15" s="11" t="n"/>
      <c r="D15" s="11" t="n"/>
      <c r="E15" s="11" t="n"/>
    </row>
    <row r="16">
      <c r="A16" s="11" t="n"/>
      <c r="B16" s="11" t="n"/>
      <c r="C16" s="11" t="n"/>
      <c r="D16" s="11" t="n"/>
      <c r="E16" s="11" t="n"/>
    </row>
    <row r="17">
      <c r="A17" s="11" t="n"/>
      <c r="B17" s="11" t="n"/>
      <c r="C17" s="11" t="n"/>
      <c r="D17" s="11" t="n"/>
      <c r="E17" s="11" t="n"/>
    </row>
    <row r="18">
      <c r="A18" s="11" t="n"/>
      <c r="B18" s="11" t="n"/>
      <c r="C18" s="11" t="n"/>
      <c r="D18" s="11" t="n"/>
      <c r="E18" s="11" t="n"/>
    </row>
    <row r="19">
      <c r="A19" s="11" t="n"/>
      <c r="B19" s="11" t="n"/>
      <c r="C19" s="11" t="n"/>
      <c r="D19" s="11" t="n"/>
      <c r="E19" s="11" t="n"/>
    </row>
    <row r="20">
      <c r="A20" s="11" t="n"/>
      <c r="B20" s="11" t="n"/>
      <c r="C20" s="11" t="n"/>
      <c r="D20" s="11" t="n"/>
      <c r="E20" s="11" t="n"/>
    </row>
    <row r="21">
      <c r="A21" s="11" t="n"/>
      <c r="B21" s="11" t="n"/>
      <c r="C21" s="11" t="n"/>
      <c r="D21" s="11" t="n"/>
      <c r="E21" s="11" t="n"/>
    </row>
    <row r="22">
      <c r="A22" s="11" t="n"/>
      <c r="B22" s="11" t="n"/>
      <c r="C22" s="11" t="n"/>
      <c r="D22" s="11" t="n"/>
      <c r="E22" s="11" t="n"/>
    </row>
    <row r="23">
      <c r="A23" s="11" t="n"/>
      <c r="B23" s="11" t="n"/>
      <c r="C23" s="11" t="n"/>
      <c r="D23" s="11" t="n"/>
      <c r="E23" s="11" t="n"/>
    </row>
    <row r="24">
      <c r="A24" s="11" t="n"/>
      <c r="B24" s="11" t="n"/>
      <c r="C24" s="11" t="n"/>
      <c r="D24" s="11" t="n"/>
      <c r="E24" s="11" t="n"/>
    </row>
    <row r="25">
      <c r="A25" s="11" t="n"/>
      <c r="B25" s="11" t="n"/>
      <c r="C25" s="11" t="n"/>
      <c r="D25" s="11" t="n"/>
      <c r="E25" s="11" t="n"/>
    </row>
    <row r="26">
      <c r="A26" s="11" t="n"/>
      <c r="B26" s="11" t="n"/>
      <c r="C26" s="11" t="n"/>
      <c r="D26" s="11" t="n"/>
      <c r="E26" s="11" t="n"/>
    </row>
    <row r="27">
      <c r="A27" s="11" t="n"/>
      <c r="B27" s="11" t="n"/>
      <c r="C27" s="11" t="n"/>
      <c r="D27" s="11" t="n"/>
      <c r="E27" s="11" t="n"/>
    </row>
    <row r="28">
      <c r="A28" s="11" t="n"/>
      <c r="B28" s="11" t="n"/>
      <c r="C28" s="11" t="n"/>
      <c r="D28" s="11" t="n"/>
      <c r="E28" s="11" t="n"/>
    </row>
    <row r="29">
      <c r="A29" s="11" t="n"/>
      <c r="B29" s="11" t="n"/>
      <c r="C29" s="11" t="n"/>
      <c r="D29" s="11" t="n"/>
      <c r="E29" s="11" t="n"/>
    </row>
    <row r="30">
      <c r="A30" s="11" t="n"/>
      <c r="B30" s="11" t="n"/>
      <c r="C30" s="11" t="n"/>
      <c r="D30" s="11" t="n"/>
      <c r="E30" s="11" t="n"/>
    </row>
    <row r="31">
      <c r="A31" s="11" t="n"/>
      <c r="B31" s="11" t="n"/>
      <c r="C31" s="11" t="n"/>
      <c r="D31" s="11" t="n"/>
      <c r="E31" s="11" t="n"/>
    </row>
    <row r="32">
      <c r="A32" s="11" t="n"/>
      <c r="B32" s="11" t="n"/>
      <c r="C32" s="11" t="n"/>
      <c r="D32" s="11" t="n"/>
      <c r="E32" s="11" t="n"/>
    </row>
    <row r="33">
      <c r="A33" s="11" t="n"/>
      <c r="B33" s="11" t="n"/>
      <c r="C33" s="11" t="n"/>
      <c r="D33" s="11" t="n"/>
      <c r="E33" s="11" t="n"/>
    </row>
    <row r="34">
      <c r="A34" s="11" t="n"/>
      <c r="B34" s="11" t="n"/>
      <c r="C34" s="11" t="n"/>
      <c r="D34" s="11" t="n"/>
      <c r="E34" s="11" t="n"/>
    </row>
    <row r="35">
      <c r="A35" s="11" t="n"/>
      <c r="B35" s="11" t="n"/>
      <c r="C35" s="11" t="n"/>
      <c r="D35" s="11" t="n"/>
      <c r="E35" s="11" t="n"/>
    </row>
    <row r="36">
      <c r="A36" s="11" t="n"/>
      <c r="B36" s="11" t="n"/>
      <c r="C36" s="11" t="n"/>
      <c r="D36" s="11" t="n"/>
      <c r="E36" s="11" t="n"/>
    </row>
    <row r="37">
      <c r="A37" s="11" t="n"/>
      <c r="B37" s="11" t="n"/>
      <c r="C37" s="11" t="n"/>
      <c r="D37" s="11" t="n"/>
      <c r="E37" s="11" t="n"/>
    </row>
    <row r="38">
      <c r="A38" s="11" t="n"/>
      <c r="B38" s="11" t="n"/>
      <c r="C38" s="11" t="n"/>
      <c r="D38" s="11" t="n"/>
      <c r="E38" s="11" t="n"/>
    </row>
    <row r="39">
      <c r="A39" s="11" t="n"/>
      <c r="B39" s="11" t="n"/>
      <c r="C39" s="11" t="n"/>
      <c r="D39" s="11" t="n"/>
      <c r="E39" s="11" t="n"/>
    </row>
    <row r="40">
      <c r="A40" s="11" t="n"/>
      <c r="B40" s="11" t="n"/>
      <c r="C40" s="11" t="n"/>
      <c r="D40" s="11" t="n"/>
      <c r="E40" s="11" t="n"/>
    </row>
    <row r="41">
      <c r="A41" s="11" t="n"/>
      <c r="B41" s="11" t="n"/>
      <c r="C41" s="11" t="n"/>
      <c r="D41" s="11" t="n"/>
      <c r="E41" s="11" t="n"/>
    </row>
    <row r="42">
      <c r="A42" s="11" t="n"/>
      <c r="B42" s="11" t="n"/>
      <c r="C42" s="11" t="n"/>
      <c r="D42" s="11" t="n"/>
      <c r="E42" s="11" t="n"/>
    </row>
    <row r="43">
      <c r="A43" s="11" t="n"/>
      <c r="B43" s="11" t="n"/>
      <c r="C43" s="11" t="n"/>
      <c r="D43" s="11" t="n"/>
      <c r="E43" s="11" t="n"/>
    </row>
    <row r="44">
      <c r="A44" s="11" t="n"/>
      <c r="B44" s="11" t="n"/>
      <c r="C44" s="11" t="n"/>
      <c r="D44" s="11" t="n"/>
      <c r="E44" s="11" t="n"/>
    </row>
    <row r="45">
      <c r="A45" s="11" t="n"/>
      <c r="B45" s="11" t="n"/>
      <c r="C45" s="11" t="n"/>
      <c r="D45" s="11" t="n"/>
      <c r="E45" s="11" t="n"/>
    </row>
    <row r="46">
      <c r="A46" s="11" t="n"/>
      <c r="B46" s="11" t="n"/>
      <c r="C46" s="11" t="n"/>
      <c r="D46" s="11" t="n"/>
      <c r="E46" s="11" t="n"/>
    </row>
    <row r="47">
      <c r="A47" s="11" t="n"/>
      <c r="B47" s="11" t="n"/>
      <c r="C47" s="11" t="n"/>
      <c r="D47" s="11" t="n"/>
      <c r="E47" s="11" t="n"/>
    </row>
    <row r="48">
      <c r="A48" s="11" t="n"/>
      <c r="B48" s="11" t="n"/>
      <c r="C48" s="11" t="n"/>
      <c r="D48" s="11" t="n"/>
      <c r="E48" s="11" t="n"/>
    </row>
    <row r="49">
      <c r="A49" s="11" t="n"/>
      <c r="B49" s="11" t="n"/>
      <c r="C49" s="11" t="n"/>
      <c r="D49" s="11" t="n"/>
      <c r="E49" s="11" t="n"/>
    </row>
    <row r="50">
      <c r="A50" s="11" t="n"/>
      <c r="B50" s="11" t="n"/>
      <c r="C50" s="11" t="n"/>
      <c r="D50" s="11" t="n"/>
      <c r="E50" s="11" t="n"/>
    </row>
    <row r="51">
      <c r="A51" s="11" t="n"/>
      <c r="B51" s="11" t="n"/>
      <c r="C51" s="11" t="n"/>
      <c r="D51" s="11" t="n"/>
      <c r="E51" s="11" t="n"/>
    </row>
    <row r="52">
      <c r="A52" s="11" t="n"/>
      <c r="B52" s="11" t="n"/>
      <c r="C52" s="11" t="n"/>
      <c r="D52" s="11" t="n"/>
      <c r="E52" s="11" t="n"/>
    </row>
    <row r="53">
      <c r="A53" s="11" t="n"/>
      <c r="B53" s="11" t="n"/>
      <c r="C53" s="11" t="n"/>
      <c r="D53" s="11" t="n"/>
      <c r="E53" s="11" t="n"/>
    </row>
    <row r="54">
      <c r="A54" s="11" t="n"/>
      <c r="B54" s="11" t="n"/>
      <c r="C54" s="11" t="n"/>
      <c r="D54" s="11" t="n"/>
      <c r="E54" s="11" t="n"/>
    </row>
    <row r="55">
      <c r="A55" s="11" t="n"/>
      <c r="B55" s="11" t="n"/>
      <c r="C55" s="11" t="n"/>
      <c r="D55" s="11" t="n"/>
      <c r="E55" s="11" t="n"/>
    </row>
    <row r="56">
      <c r="A56" s="11" t="n"/>
      <c r="B56" s="11" t="n"/>
      <c r="C56" s="11" t="n"/>
      <c r="D56" s="11" t="n"/>
      <c r="E56" s="11" t="n"/>
    </row>
    <row r="57">
      <c r="A57" s="11" t="n"/>
      <c r="B57" s="11" t="n"/>
      <c r="C57" s="11" t="n"/>
      <c r="D57" s="11" t="n"/>
      <c r="E57" s="11" t="n"/>
    </row>
    <row r="58">
      <c r="A58" s="11" t="n"/>
      <c r="B58" s="11" t="n"/>
      <c r="C58" s="11" t="n"/>
      <c r="D58" s="11" t="n"/>
      <c r="E58" s="11" t="n"/>
    </row>
    <row r="59">
      <c r="A59" s="11" t="n"/>
      <c r="B59" s="11" t="n"/>
      <c r="C59" s="11" t="n"/>
      <c r="D59" s="11" t="n"/>
      <c r="E59" s="11" t="n"/>
    </row>
    <row r="60">
      <c r="A60" s="11" t="n"/>
      <c r="B60" s="11" t="n"/>
      <c r="C60" s="11" t="n"/>
      <c r="D60" s="11" t="n"/>
      <c r="E60" s="11" t="n"/>
    </row>
    <row r="61">
      <c r="A61" s="11" t="n"/>
      <c r="B61" s="11" t="n"/>
      <c r="C61" s="11" t="n"/>
      <c r="D61" s="11" t="n"/>
      <c r="E61" s="11" t="n"/>
    </row>
  </sheetData>
  <pageMargins left="0.75" right="0.75" top="1" bottom="1" header="0.5" footer="0.5"/>
  <pageSetup orientation="landscape" fitToHeight="0" fitToWidth="1"/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E38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16" customWidth="1" min="3" max="3"/>
    <col width="16" customWidth="1" min="4" max="4"/>
    <col width="44" customWidth="1" min="5" max="5"/>
  </cols>
  <sheetData>
    <row r="1">
      <c r="A1" s="4" t="inlineStr">
        <is>
          <t>REPORT: CALCOLI AUTOMATICI E TRACCIA (v. «Valutare», cap. 6)</t>
        </is>
      </c>
    </row>
    <row r="3">
      <c r="A3" s="6" t="inlineStr">
        <is>
          <t>PRESENZE E DOSAGGIO</t>
        </is>
      </c>
    </row>
    <row r="4">
      <c r="A4" s="7" t="inlineStr">
        <is>
          <t>Sedute registrate (con data)</t>
        </is>
      </c>
      <c r="B4" s="20">
        <f>COUNTA('ES · Registro sedute'!B2:B61)</f>
        <v/>
      </c>
    </row>
    <row r="5">
      <c r="A5" s="7" t="inlineStr">
        <is>
          <t>Presenze (Sì)</t>
        </is>
      </c>
      <c r="B5" s="20">
        <f>COUNTIF('ES · Registro sedute'!D2:D61,"Sì")</f>
        <v/>
      </c>
    </row>
    <row r="6">
      <c r="A6" s="7" t="inlineStr">
        <is>
          <t>Presenze parziali</t>
        </is>
      </c>
      <c r="B6" s="20">
        <f>COUNTIF('ES · Registro sedute'!D2:D61,"Parziale")</f>
        <v/>
      </c>
    </row>
    <row r="7">
      <c r="A7" s="7" t="inlineStr">
        <is>
          <t>Assenze</t>
        </is>
      </c>
      <c r="B7" s="20">
        <f>COUNTIF('ES · Registro sedute'!D2:D61,"No")</f>
        <v/>
      </c>
    </row>
    <row r="8">
      <c r="A8" s="7" t="inlineStr">
        <is>
          <t>Tasso di presenza</t>
        </is>
      </c>
      <c r="B8" s="21">
        <f>IFERROR((B5+B6)/B4,"—")</f>
        <v/>
      </c>
    </row>
    <row r="10">
      <c r="A10" s="6" t="inlineStr">
        <is>
          <t>ANDAMENTO PER AREA (medie dei livelli)</t>
        </is>
      </c>
    </row>
    <row r="11" ht="32" customHeight="1">
      <c r="A11" s="10" t="inlineStr">
        <is>
          <t>Area</t>
        </is>
      </c>
      <c r="B11" s="10" t="inlineStr">
        <is>
          <t>Prime 5 sedute</t>
        </is>
      </c>
      <c r="C11" s="10" t="inlineStr">
        <is>
          <t>Intero percorso</t>
        </is>
      </c>
      <c r="D11" s="10" t="inlineStr">
        <is>
          <t>Ultime 5 compilate</t>
        </is>
      </c>
    </row>
    <row r="12">
      <c r="A12" s="7" t="inlineStr">
        <is>
          <t>Canora</t>
        </is>
      </c>
      <c r="B12" s="22">
        <f>IFERROR(AVERAGE('ES · Registro sedute'!H2:H6),"—")</f>
        <v/>
      </c>
      <c r="C12" s="22">
        <f>IFERROR(AVERAGE('ES · Registro sedute'!H2:H61),"—")</f>
        <v/>
      </c>
      <c r="D12" s="22">
        <f>IFERROR(AVERAGE(OFFSET('ES · Registro sedute'!H1,MAX(5,COUNT('ES · Registro sedute'!H2:H61))-4,0,5,1)),"—")</f>
        <v/>
      </c>
    </row>
    <row r="13">
      <c r="A13" s="7" t="inlineStr">
        <is>
          <t>Strumentale</t>
        </is>
      </c>
      <c r="B13" s="22">
        <f>IFERROR(AVERAGE('ES · Registro sedute'!I2:I6),"—")</f>
        <v/>
      </c>
      <c r="C13" s="22">
        <f>IFERROR(AVERAGE('ES · Registro sedute'!I2:I61),"—")</f>
        <v/>
      </c>
      <c r="D13" s="22">
        <f>IFERROR(AVERAGE(OFFSET('ES · Registro sedute'!I1,MAX(5,COUNT('ES · Registro sedute'!I2:I61))-4,0,5,1)),"—")</f>
        <v/>
      </c>
    </row>
    <row r="14">
      <c r="A14" s="7" t="inlineStr">
        <is>
          <t>Verbale</t>
        </is>
      </c>
      <c r="B14" s="22">
        <f>IFERROR(AVERAGE('ES · Registro sedute'!J2:J6),"—")</f>
        <v/>
      </c>
      <c r="C14" s="22">
        <f>IFERROR(AVERAGE('ES · Registro sedute'!J2:J61),"—")</f>
        <v/>
      </c>
      <c r="D14" s="22">
        <f>IFERROR(AVERAGE(OFFSET('ES · Registro sedute'!J1,MAX(5,COUNT('ES · Registro sedute'!J2:J61))-4,0,5,1)),"—")</f>
        <v/>
      </c>
    </row>
    <row r="15">
      <c r="A15" s="7" t="inlineStr">
        <is>
          <t>Corporea</t>
        </is>
      </c>
      <c r="B15" s="22">
        <f>IFERROR(AVERAGE('ES · Registro sedute'!K2:K6),"—")</f>
        <v/>
      </c>
      <c r="C15" s="22">
        <f>IFERROR(AVERAGE('ES · Registro sedute'!K2:K61),"—")</f>
        <v/>
      </c>
      <c r="D15" s="22">
        <f>IFERROR(AVERAGE(OFFSET('ES · Registro sedute'!K1,MAX(5,COUNT('ES · Registro sedute'!K2:K61))-4,0,5,1)),"—")</f>
        <v/>
      </c>
    </row>
    <row r="16">
      <c r="A16" s="7" t="inlineStr">
        <is>
          <t>Coinvolgimento</t>
        </is>
      </c>
      <c r="B16" s="22">
        <f>IFERROR(AVERAGE('ES · Registro sedute'!N2:N6),"—")</f>
        <v/>
      </c>
      <c r="C16" s="22">
        <f>IFERROR(AVERAGE('ES · Registro sedute'!N2:N61),"—")</f>
        <v/>
      </c>
      <c r="D16" s="22">
        <f>IFERROR(AVERAGE(OFFSET('ES · Registro sedute'!N1,MAX(5,COUNT('ES · Registro sedute'!N2:N61))-4,0,5,1)),"—")</f>
        <v/>
      </c>
    </row>
    <row r="18">
      <c r="A18" s="7" t="inlineStr">
        <is>
          <t>Episodi-bersaglio: media prime 5 sedute</t>
        </is>
      </c>
      <c r="B18" s="22">
        <f>IFERROR(AVERAGE('ES · Registro sedute'!M2:M6),"—")</f>
        <v/>
      </c>
    </row>
    <row r="19">
      <c r="A19" s="7" t="inlineStr">
        <is>
          <t>Episodi-bersaglio: media ultime 5 compilate</t>
        </is>
      </c>
      <c r="B19" s="22">
        <f>IFERROR(AVERAGE(OFFSET('ES · Registro sedute'!M1,MAX(5,COUNT('ES · Registro sedute'!M2:M61))-4,0,5,1)),"—")</f>
        <v/>
      </c>
    </row>
    <row r="21">
      <c r="A21" s="6" t="inlineStr">
        <is>
          <t>GAS: ULTIMO LIVELLO REGISTRATO</t>
        </is>
      </c>
    </row>
    <row r="22">
      <c r="A22" s="7" t="inlineStr">
        <is>
          <t>Obiettivo 1</t>
        </is>
      </c>
      <c r="B22" s="23">
        <f>IFERROR(LOOKUP(2,1/('ES · Obiettivi e GAS'!C17:N17&lt;&gt;""),'ES · Obiettivi e GAS'!C17:N17),"—")</f>
        <v/>
      </c>
    </row>
    <row r="23">
      <c r="A23" s="7" t="inlineStr">
        <is>
          <t>Obiettivo 2</t>
        </is>
      </c>
      <c r="B23" s="23">
        <f>IFERROR(LOOKUP(2,1/('ES · Obiettivi e GAS'!C33:N33&lt;&gt;""),'ES · Obiettivi e GAS'!C33:N33),"—")</f>
        <v/>
      </c>
    </row>
    <row r="24">
      <c r="A24" s="7" t="inlineStr">
        <is>
          <t>Obiettivo 3</t>
        </is>
      </c>
      <c r="B24" s="23">
        <f>IFERROR(LOOKUP(2,1/('ES · Obiettivi e GAS'!C49:N49&lt;&gt;""),'ES · Obiettivi e GAS'!C49:N49),"—")</f>
        <v/>
      </c>
    </row>
    <row r="26" ht="30" customHeight="1">
      <c r="A26" s="42" t="inlineStr">
        <is>
          <t>TRACCIA DEL REPORT FINALE (compila in prosa) — qui compilata come REPORT INTERMEDIO a due mesi, perché l’esempio copre le prime 12 sedute su 48</t>
        </is>
      </c>
    </row>
    <row r="27">
      <c r="A27" s="5" t="inlineStr">
        <is>
          <t>Sintesi (una pagina: obiettivi, esiti principali, raccomandazione)</t>
        </is>
      </c>
    </row>
    <row r="28" ht="78.5" customHeight="1">
      <c r="A28" s="38" t="inlineStr">
        <is>
          <t>Maria, 84 anni, malattia di Alzheimer in fase moderata, nucleo protetto della RSA «Casa Serena». Due mesi di intervento dentro il progetto di gruppo «Melodie della memoria»: 12 sedute previste, 11 frequentate (91,7%; una sola assenza, per visita medica). L’obiettivo individuale è la comunicazione verbale durante le attività musicali. Alla baseline Maria vocalizzava senza parole (livello −1 della sua scala GAS); a fine febbraio produce parole riconoscibili dentro il canto in 3 sedute su 4 consecutive, cioè il risultato atteso a fine percorso (livello 0), raggiunto al secondo mese su sei. Raccomandazione: proseguire, e rialzare il traguardo.</t>
        </is>
      </c>
      <c r="B28" s="14" t="n"/>
      <c r="C28" s="14" t="n"/>
      <c r="D28" s="14" t="n"/>
      <c r="E28" s="15" t="n"/>
    </row>
    <row r="29">
      <c r="A29" s="5" t="inlineStr">
        <is>
          <t>Per ogni obiettivo: promesso / baseline / esito / fonti convergenti o divergenti / commento</t>
        </is>
      </c>
    </row>
    <row r="30" ht="93" customHeight="1">
      <c r="A30" s="38" t="inlineStr">
        <is>
          <t>OBIETTIVO 1 — promesso: parole riconoscibili dentro il canto in almeno 3 sedute su 4 consecutive entro le 24 settimane. Baseline: 0 sedute su 2 di assessment, solo vocalizzazioni. Esito a 2 mesi: criterio già soddisfatto (sedute 10, 11 e 12 su quattro consecutive). Fonti convergenti: il registro (episodi-bersaglio da 0 a 2 per seduta), il diario della seduta 8 (prima parola, «amor», sulla cadenza del ritornello) e la segnalazione indipendente degli OSS. Commento: il traguardo era prudente e va rialzato al livello +1, non dichiarato raggiunto — un obiettivo centrato al secondo mese su sei ha smesso di misurare qualcosa.
OBIETTIVO 2 — promesso: mantenere o migliorare la qualità di vita percepita (QoL-AD). Baseline 28/52 al T0. Esito: non ancora rilevato, la seconda somministrazione è prevista a metà percorso. Commento: nessun dato, e va scritto così.</t>
        </is>
      </c>
      <c r="B30" s="14" t="n"/>
      <c r="C30" s="14" t="n"/>
      <c r="D30" s="14" t="n"/>
      <c r="E30" s="15" t="n"/>
    </row>
    <row r="31">
      <c r="A31" s="5" t="inlineStr">
        <is>
          <t>Fedeltà al protocollo (sedute conformi, modifiche documentate — v. Note del Registro)</t>
        </is>
      </c>
    </row>
    <row r="32" ht="49.5" customHeight="1">
      <c r="A32" s="38" t="inlineStr">
        <is>
          <t>11 sedute su 12 conformi al protocollo. Una modifica documentata: dalla seduta 8 «Rosamunda» è stata spostata in terza posizione, a metà seduta invece che in apertura, perché l’aggancio risultava migliore; la modifica è annotata nel registro e ha preceduto — non seguito — la comparsa della prima parola. Una seduta con ingresso in ritardo (la 4), annotata: entrare dopo la canzone di benvenuto fa perdere l’aggancio iniziale.</t>
        </is>
      </c>
      <c r="B32" s="14" t="n"/>
      <c r="C32" s="14" t="n"/>
      <c r="D32" s="14" t="n"/>
      <c r="E32" s="15" t="n"/>
    </row>
    <row r="33">
      <c r="A33" s="5" t="inlineStr">
        <is>
          <t>Esiti non previsti (positivi e negativi)</t>
        </is>
      </c>
    </row>
    <row r="34" ht="49.5" customHeight="1">
      <c r="A34" s="38" t="inlineStr">
        <is>
          <t>Positivi: alla seduta 10 Maria batte le mani a tempo per la prima volta, un canale corporeo che non era fra gli obiettivi; e alla seduta 12 cerca con lo sguardo la vicina di stanza mentre canta, che è un esito relazionale e non comunicativo. Negativi: nessuno rilevato. La seduta 9, senza parole, coincide con una giornata di stanchezza segnalata dagli operatori: il dato va tenuto, non spiegato via.</t>
        </is>
      </c>
      <c r="B34" s="14" t="n"/>
      <c r="C34" s="14" t="n"/>
      <c r="D34" s="14" t="n"/>
      <c r="E34" s="15" t="n"/>
    </row>
    <row r="35">
      <c r="A35" s="5" t="inlineStr">
        <is>
          <t>Limiti della valutazione</t>
        </is>
      </c>
    </row>
    <row r="36" ht="49.5" customHeight="1">
      <c r="A36" s="38" t="inlineStr">
        <is>
          <t>Il periodo osservato è breve: 12 sedute su 48, due mesi su sei. La misura della comunicazione verbale è raccolta dal musicoterapeuta che conduce la seduta, quindi non è cieca. Il QoL-AD non ha ancora una seconda rilevazione. E il progetto è di gruppo: ciò che si osserva su Maria non si può attribuire alla sola musicoterapia individuale, perché individuale non è.</t>
        </is>
      </c>
      <c r="B36" s="14" t="n"/>
      <c r="C36" s="14" t="n"/>
      <c r="D36" s="14" t="n"/>
      <c r="E36" s="15" t="n"/>
    </row>
    <row r="37">
      <c r="A37" s="5" t="inlineStr">
        <is>
          <t>Raccomandazioni (proseguire / modificare / chiudere)</t>
        </is>
      </c>
    </row>
    <row r="38" ht="49.5" customHeight="1">
      <c r="A38" s="38" t="inlineStr">
        <is>
          <t>Proseguire. Tre cose: rialzare il traguardo dell’obiettivo 1 al livello +1 (due strofe complete), perché il livello 0 è stato centrato al secondo mese; somministrare il QoL-AD a metà percorso come previsto; chiedere agli operatori del nucleo se le parole compaiano anche fuori dalla seduta, che è la domanda che decide se questo è un cambiamento o un effetto di contesto.</t>
        </is>
      </c>
      <c r="B38" s="14" t="n"/>
      <c r="C38" s="14" t="n"/>
      <c r="D38" s="14" t="n"/>
      <c r="E38" s="15" t="n"/>
    </row>
  </sheetData>
  <mergeCells count="11">
    <mergeCell ref="A30:E30"/>
    <mergeCell ref="A34:E34"/>
    <mergeCell ref="A26:E26"/>
    <mergeCell ref="A38:E38"/>
    <mergeCell ref="A28:E28"/>
    <mergeCell ref="A3:D3"/>
    <mergeCell ref="A21:D21"/>
    <mergeCell ref="A1:E1"/>
    <mergeCell ref="A32:E32"/>
    <mergeCell ref="A36:E36"/>
    <mergeCell ref="A10:D10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workbookViewId="0">
      <selection activeCell="A1" sqref="A1"/>
    </sheetView>
  </sheetViews>
  <sheetFormatPr baseColWidth="8" defaultRowHeight="15"/>
  <cols>
    <col width="20" customWidth="1" min="2" max="2"/>
  </cols>
  <sheetData>
    <row r="1">
      <c r="A1" t="inlineStr">
        <is>
          <t>Sì</t>
        </is>
      </c>
      <c r="B1" t="inlineStr">
        <is>
          <t>—</t>
        </is>
      </c>
      <c r="C1" t="inlineStr">
        <is>
          <t>Anticipo</t>
        </is>
      </c>
      <c r="D1" t="inlineStr">
        <is>
          <t>Poca</t>
        </is>
      </c>
      <c r="E1" t="inlineStr">
        <is>
          <t>SP</t>
        </is>
      </c>
      <c r="F1" t="inlineStr">
        <is>
          <t>Assessment</t>
        </is>
      </c>
      <c r="G1" t="n">
        <v>-2</v>
      </c>
      <c r="H1" t="inlineStr">
        <is>
          <t>Individuale</t>
        </is>
      </c>
    </row>
    <row r="2">
      <c r="A2" t="inlineStr">
        <is>
          <t>No</t>
        </is>
      </c>
      <c r="B2" t="inlineStr">
        <is>
          <t>Sedato/sopito</t>
        </is>
      </c>
      <c r="C2" t="inlineStr">
        <is>
          <t>In orario</t>
        </is>
      </c>
      <c r="D2" t="inlineStr">
        <is>
          <t>Quasi tutta</t>
        </is>
      </c>
      <c r="E2" t="inlineStr">
        <is>
          <t>SO</t>
        </is>
      </c>
      <c r="F2" t="inlineStr">
        <is>
          <t>Intervento</t>
        </is>
      </c>
      <c r="G2" t="n">
        <v>-1</v>
      </c>
      <c r="H2" t="inlineStr">
        <is>
          <t>Gruppo</t>
        </is>
      </c>
    </row>
    <row r="3">
      <c r="A3" t="inlineStr">
        <is>
          <t>Parziale</t>
        </is>
      </c>
      <c r="B3" t="inlineStr">
        <is>
          <t>Sta male/a letto</t>
        </is>
      </c>
      <c r="C3" t="inlineStr">
        <is>
          <t>Ritardo</t>
        </is>
      </c>
      <c r="D3" t="inlineStr">
        <is>
          <t>Tutta</t>
        </is>
      </c>
      <c r="E3" t="inlineStr">
        <is>
          <t>SP/SO</t>
        </is>
      </c>
      <c r="F3" t="inlineStr">
        <is>
          <t>Valutazione</t>
        </is>
      </c>
      <c r="G3" t="n">
        <v>0</v>
      </c>
      <c r="H3" t="inlineStr">
        <is>
          <t>Misto</t>
        </is>
      </c>
    </row>
    <row r="4">
      <c r="B4" t="inlineStr">
        <is>
          <t>Rifiuto</t>
        </is>
      </c>
      <c r="F4" t="inlineStr">
        <is>
          <t>Follow-up</t>
        </is>
      </c>
      <c r="G4" t="n">
        <v>1</v>
      </c>
    </row>
    <row r="5">
      <c r="B5" t="inlineStr">
        <is>
          <t>Sconsigliato</t>
        </is>
      </c>
      <c r="G5" t="n">
        <v>2</v>
      </c>
    </row>
    <row r="6">
      <c r="B6" t="inlineStr">
        <is>
          <t>Parenti in visita</t>
        </is>
      </c>
    </row>
    <row r="7">
      <c r="B7" t="inlineStr">
        <is>
          <t>Visita medica</t>
        </is>
      </c>
    </row>
    <row r="8">
      <c r="B8" t="inlineStr">
        <is>
          <t>Permesso/uscita</t>
        </is>
      </c>
    </row>
    <row r="9">
      <c r="B9" t="inlineStr">
        <is>
          <t>Altro</t>
        </is>
      </c>
    </row>
  </sheetData>
  <pageMargins left="0.75" right="0.75" top="1" bottom="1" header="0.5" footer="0.5"/>
  <pageSetup orientation="landscape" fitToHeight="0" fitToWidth="1"/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D33"/>
  <sheetViews>
    <sheetView workbookViewId="0">
      <selection activeCell="A1" sqref="A1"/>
    </sheetView>
  </sheetViews>
  <sheetFormatPr baseColWidth="8" defaultRowHeight="15"/>
  <cols>
    <col width="8" customWidth="1" min="1" max="1"/>
    <col width="34" customWidth="1" min="2" max="2"/>
    <col width="8" customWidth="1" min="3" max="3"/>
    <col width="34" customWidth="1" min="4" max="4"/>
  </cols>
  <sheetData>
    <row r="1">
      <c r="A1" s="4" t="inlineStr">
        <is>
          <t>Legenda dei livelli di partecipazione</t>
        </is>
      </c>
    </row>
    <row r="2">
      <c r="A2" s="3" t="inlineStr">
        <is>
          <t>Le aree riprendono le forme di partecipazione della collana (canora e vocale qui unificate), più l'area corporeo-posturale.</t>
        </is>
      </c>
      <c r="C2" s="5" t="inlineStr">
        <is>
          <t>NOTE D'USO</t>
        </is>
      </c>
    </row>
    <row r="3">
      <c r="A3" s="6" t="inlineStr">
        <is>
          <t>CANORA / VOCALE (0–5)</t>
        </is>
      </c>
      <c r="C3" s="2" t="inlineStr">
        <is>
          <t>MODALITÀ: SP = spontanea · SO = su sollecitazione (registra la modalità prevalente della seduta).</t>
        </is>
      </c>
    </row>
    <row r="4">
      <c r="A4" s="7" t="inlineStr">
        <is>
          <t>0 · Rifiuto</t>
        </is>
      </c>
    </row>
    <row r="5">
      <c r="A5" s="7" t="inlineStr">
        <is>
          <t>1 · Silenzio / solo ascolto</t>
        </is>
      </c>
      <c r="C5" s="2" t="inlineStr">
        <is>
          <t>COINVOLGIMENTO (1–5): 1 assente · 2 minimo · 3 partecipa se sollecitata, circa metà del tempo · 4 attiva per la maggior parte · 5 piena, con iniziative.</t>
        </is>
      </c>
    </row>
    <row r="6">
      <c r="A6" s="7" t="inlineStr">
        <is>
          <t>2 · Vocalizza, mormora (humming), fischietta</t>
        </is>
      </c>
    </row>
    <row r="7">
      <c r="A7" s="7" t="inlineStr">
        <is>
          <t>3 · Canticchia</t>
        </is>
      </c>
      <c r="C7" s="2" t="inlineStr">
        <is>
          <t>EPISODI-BERSAGLIO: il comportamento definito nel foglio Obiettivi (es. episodi di agitazione). Conta le occorrenze nella seduta.</t>
        </is>
      </c>
    </row>
    <row r="8">
      <c r="A8" s="7" t="inlineStr">
        <is>
          <t>4 · Canta</t>
        </is>
      </c>
    </row>
    <row r="9">
      <c r="A9" s="7" t="inlineStr">
        <is>
          <t>5 · Crea (varia, inventa, propone canzoni)</t>
        </is>
      </c>
      <c r="C9" s="2" t="inlineStr">
        <is>
          <t>Adatta i livelli al tuo contesto PRIMA di iniziare e non cambiarli in corso d'opera (v. «Osservare», cap. 8).</t>
        </is>
      </c>
    </row>
    <row r="10"/>
    <row r="11">
      <c r="A11" s="6" t="inlineStr">
        <is>
          <t>STRUMENTALE (0–6)</t>
        </is>
      </c>
    </row>
    <row r="12">
      <c r="A12" s="7" t="inlineStr">
        <is>
          <t>0 · Rifiuto</t>
        </is>
      </c>
    </row>
    <row r="13">
      <c r="A13" s="7" t="inlineStr">
        <is>
          <t>1 · Attende</t>
        </is>
      </c>
    </row>
    <row r="14">
      <c r="A14" s="7" t="inlineStr">
        <is>
          <t>2 · Accetta lo strumento</t>
        </is>
      </c>
    </row>
    <row r="15">
      <c r="A15" s="7" t="inlineStr">
        <is>
          <t>3 · Chiede lo strumento</t>
        </is>
      </c>
    </row>
    <row r="16">
      <c r="A16" s="7" t="inlineStr">
        <is>
          <t>4 · Esplora lo strumento</t>
        </is>
      </c>
    </row>
    <row r="17">
      <c r="A17" s="7" t="inlineStr">
        <is>
          <t>5 · Esegue (suona nel contesto)</t>
        </is>
      </c>
    </row>
    <row r="18">
      <c r="A18" s="7" t="inlineStr">
        <is>
          <t>6 · Crea con lo strumento</t>
        </is>
      </c>
    </row>
    <row r="20">
      <c r="A20" s="6" t="inlineStr">
        <is>
          <t>VERBALE / COMUNICATIVA (0–4)</t>
        </is>
      </c>
    </row>
    <row r="21">
      <c r="A21" s="7" t="inlineStr">
        <is>
          <t>0 · Tace</t>
        </is>
      </c>
    </row>
    <row r="22">
      <c r="A22" s="7" t="inlineStr">
        <is>
          <t>1 · Risponde brevemente</t>
        </is>
      </c>
    </row>
    <row r="23">
      <c r="A23" s="7" t="inlineStr">
        <is>
          <t>2 · Commenta</t>
        </is>
      </c>
    </row>
    <row r="24">
      <c r="A24" s="7" t="inlineStr">
        <is>
          <t>3 · Ricorda / racconta</t>
        </is>
      </c>
    </row>
    <row r="25">
      <c r="A25" s="7" t="inlineStr">
        <is>
          <t>4 · Propone / richiede</t>
        </is>
      </c>
    </row>
    <row r="27">
      <c r="A27" s="6" t="inlineStr">
        <is>
          <t>CORPOREO-POSTURALE (0–5)</t>
        </is>
      </c>
    </row>
    <row r="28">
      <c r="A28" s="7" t="inlineStr">
        <is>
          <t>0 · Immobile / si irrigidisce</t>
        </is>
      </c>
    </row>
    <row r="29">
      <c r="A29" s="7" t="inlineStr">
        <is>
          <t>1 · Osserva, orientato all'attività</t>
        </is>
      </c>
    </row>
    <row r="30">
      <c r="A30" s="7" t="inlineStr">
        <is>
          <t>2 · Dondola, tamburella</t>
        </is>
      </c>
    </row>
    <row r="31">
      <c r="A31" s="7" t="inlineStr">
        <is>
          <t>3 · Batte mani/piedi a tempo</t>
        </is>
      </c>
    </row>
    <row r="32">
      <c r="A32" s="7" t="inlineStr">
        <is>
          <t>4 · Movimenti ampi, dirige</t>
        </is>
      </c>
    </row>
    <row r="33">
      <c r="A33" s="7" t="inlineStr">
        <is>
          <t>5 · Balla / si alza per partecipare</t>
        </is>
      </c>
    </row>
  </sheetData>
  <mergeCells count="10">
    <mergeCell ref="A1:D1"/>
    <mergeCell ref="A20:B20"/>
    <mergeCell ref="A2:B2"/>
    <mergeCell ref="C7:D8"/>
    <mergeCell ref="A11:B11"/>
    <mergeCell ref="C5:D6"/>
    <mergeCell ref="A27:B27"/>
    <mergeCell ref="C9:D10"/>
    <mergeCell ref="A3:B3"/>
    <mergeCell ref="C3:D4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57" customWidth="1" min="1" max="1"/>
    <col width="26" customWidth="1" min="2" max="2"/>
    <col width="26" customWidth="1" min="3" max="3"/>
    <col width="26" customWidth="1" min="4" max="4"/>
    <col width="26" customWidth="1" min="5" max="5"/>
    <col width="40" customWidth="1" min="6" max="6"/>
  </cols>
  <sheetData>
    <row r="1">
      <c r="A1" s="1" t="inlineStr">
        <is>
          <t>ANAGRAFICA E CONTRATTO TERAPEUTICO</t>
        </is>
      </c>
    </row>
    <row r="3">
      <c r="A3" s="25" t="inlineStr">
        <is>
          <t>DATI DELLA PERSONA</t>
        </is>
      </c>
    </row>
    <row r="4" ht="17.5" customHeight="1">
      <c r="A4" s="30" t="inlineStr">
        <is>
          <t>Cognome e nome</t>
        </is>
      </c>
      <c r="B4" s="8" t="n"/>
      <c r="C4" s="14" t="n"/>
      <c r="D4" s="14" t="n"/>
      <c r="E4" s="15" t="n"/>
    </row>
    <row r="5" ht="17.5" customHeight="1">
      <c r="A5" s="30" t="inlineStr">
        <is>
          <t>Pseudonimo per i documenti che circolano</t>
        </is>
      </c>
      <c r="B5" s="8" t="n"/>
      <c r="C5" s="14" t="n"/>
      <c r="D5" s="14" t="n"/>
      <c r="E5" s="15" t="n"/>
      <c r="F5" s="9" t="inlineStr">
        <is>
          <t>obbligatorio: v. Leggimi</t>
        </is>
      </c>
    </row>
    <row r="6" ht="17.5" customHeight="1">
      <c r="A6" s="30" t="inlineStr">
        <is>
          <t>Data di nascita</t>
        </is>
      </c>
      <c r="B6" s="8" t="n"/>
      <c r="C6" s="14" t="n"/>
      <c r="D6" s="14" t="n"/>
      <c r="E6" s="15" t="n"/>
    </row>
    <row r="7" ht="17.5" customHeight="1">
      <c r="A7" s="30" t="inlineStr">
        <is>
          <t>Genere</t>
        </is>
      </c>
      <c r="B7" s="8" t="n"/>
      <c r="C7" s="14" t="n"/>
      <c r="D7" s="14" t="n"/>
      <c r="E7" s="15" t="n"/>
    </row>
    <row r="8" ht="17.5" customHeight="1">
      <c r="A8" s="30" t="inlineStr">
        <is>
          <t>Contatti / riferimenti</t>
        </is>
      </c>
      <c r="B8" s="8" t="n"/>
      <c r="C8" s="14" t="n"/>
      <c r="D8" s="14" t="n"/>
      <c r="E8" s="15" t="n"/>
    </row>
    <row r="9" ht="17.5" customHeight="1">
      <c r="A9" s="30" t="inlineStr">
        <is>
          <t>Diagnosi / quadro (dalla documentazione)</t>
        </is>
      </c>
      <c r="B9" s="8" t="n"/>
      <c r="C9" s="14" t="n"/>
      <c r="D9" s="14" t="n"/>
      <c r="E9" s="15" t="n"/>
    </row>
    <row r="10" ht="17.5" customHeight="1">
      <c r="A10" s="30" t="inlineStr">
        <is>
          <t>Inviante / come è arrivata la richiesta</t>
        </is>
      </c>
      <c r="B10" s="8" t="n"/>
      <c r="C10" s="14" t="n"/>
      <c r="D10" s="14" t="n"/>
      <c r="E10" s="15" t="n"/>
    </row>
    <row r="11">
      <c r="A11" s="25" t="inlineStr">
        <is>
          <t>CONTESTO E SPAZIO OPERATIVO</t>
        </is>
      </c>
    </row>
    <row r="12" ht="17.5" customHeight="1">
      <c r="A12" s="30" t="inlineStr">
        <is>
          <t>Struttura / committente</t>
        </is>
      </c>
      <c r="B12" s="8" t="n"/>
      <c r="C12" s="14" t="n"/>
      <c r="D12" s="14" t="n"/>
      <c r="E12" s="15" t="n"/>
    </row>
    <row r="13" ht="17.5" customHeight="1">
      <c r="A13" s="30" t="inlineStr">
        <is>
          <t>Setting (privato / istituzionale)</t>
        </is>
      </c>
      <c r="B13" s="8" t="n"/>
      <c r="C13" s="14" t="n"/>
      <c r="D13" s="14" t="n"/>
      <c r="E13" s="15" t="n"/>
    </row>
    <row r="14" ht="17.5" customHeight="1">
      <c r="A14" s="30" t="inlineStr">
        <is>
          <t>Descrizione dello spazio (acustica, arredi, criticità)</t>
        </is>
      </c>
      <c r="B14" s="8" t="n"/>
      <c r="C14" s="14" t="n"/>
      <c r="D14" s="14" t="n"/>
      <c r="E14" s="15" t="n"/>
    </row>
    <row r="15" ht="17.5" customHeight="1">
      <c r="A15" s="30" t="inlineStr">
        <is>
          <t>Strumentario disponibile</t>
        </is>
      </c>
      <c r="B15" s="8" t="n"/>
      <c r="C15" s="14" t="n"/>
      <c r="D15" s="14" t="n"/>
      <c r="E15" s="15" t="n"/>
    </row>
    <row r="16">
      <c r="A16" s="25" t="inlineStr">
        <is>
          <t>CONTRATTO TERAPEUTICO</t>
        </is>
      </c>
    </row>
    <row r="17" ht="17.5" customHeight="1">
      <c r="A17" s="30" t="inlineStr">
        <is>
          <t>Formato (individuale / gruppo / misto)</t>
        </is>
      </c>
      <c r="B17" s="8" t="n"/>
      <c r="C17" s="14" t="n"/>
      <c r="D17" s="14" t="n"/>
      <c r="E17" s="15" t="n"/>
    </row>
    <row r="18" ht="17.5" customHeight="1">
      <c r="A18" s="30" t="inlineStr">
        <is>
          <t>N. sedute di assessment</t>
        </is>
      </c>
      <c r="B18" s="8" t="n"/>
      <c r="C18" s="14" t="n"/>
      <c r="D18" s="14" t="n"/>
      <c r="E18" s="15" t="n"/>
    </row>
    <row r="19" ht="17.5" customHeight="1">
      <c r="A19" s="30" t="inlineStr">
        <is>
          <t>N. totale sedute previste</t>
        </is>
      </c>
      <c r="B19" s="8" t="n"/>
      <c r="C19" s="14" t="n"/>
      <c r="D19" s="14" t="n"/>
      <c r="E19" s="15" t="n"/>
    </row>
    <row r="20" ht="17.5" customHeight="1">
      <c r="A20" s="30" t="inlineStr">
        <is>
          <t>Frequenza</t>
        </is>
      </c>
      <c r="B20" s="8" t="n"/>
      <c r="C20" s="14" t="n"/>
      <c r="D20" s="14" t="n"/>
      <c r="E20" s="15" t="n"/>
    </row>
    <row r="21" ht="17.5" customHeight="1">
      <c r="A21" s="30" t="inlineStr">
        <is>
          <t>Durata seduta (minuti)</t>
        </is>
      </c>
      <c r="B21" s="8" t="n"/>
      <c r="C21" s="14" t="n"/>
      <c r="D21" s="14" t="n"/>
      <c r="E21" s="15" t="n"/>
    </row>
    <row r="22" ht="17.5" customHeight="1">
      <c r="A22" s="30" t="inlineStr">
        <is>
          <t>Periodo (dal / al)</t>
        </is>
      </c>
      <c r="B22" s="8" t="n"/>
      <c r="C22" s="14" t="n"/>
      <c r="D22" s="14" t="n"/>
      <c r="E22" s="15" t="n"/>
    </row>
    <row r="23" ht="17.5" customHeight="1">
      <c r="A23" s="30" t="inlineStr">
        <is>
          <t>Obiettivo concordato in sintesi</t>
        </is>
      </c>
      <c r="B23" s="8" t="n"/>
      <c r="C23" s="14" t="n"/>
      <c r="D23" s="14" t="n"/>
      <c r="E23" s="15" t="n"/>
      <c r="F23" s="9" t="inlineStr">
        <is>
          <t>il dettaglio nel foglio Obiettivi</t>
        </is>
      </c>
    </row>
    <row r="24">
      <c r="A24" s="25" t="inlineStr">
        <is>
          <t>CONSENSI</t>
        </is>
      </c>
    </row>
    <row r="25" ht="17.5" customHeight="1">
      <c r="A25" s="30" t="inlineStr">
        <is>
          <t>Consenso alla partecipazione: firmato da / data</t>
        </is>
      </c>
      <c r="B25" s="8" t="n"/>
      <c r="C25" s="14" t="n"/>
      <c r="D25" s="14" t="n"/>
      <c r="E25" s="15" t="n"/>
    </row>
    <row r="26" ht="17.5" customHeight="1">
      <c r="A26" s="30" t="inlineStr">
        <is>
          <t>Consenso alle registrazioni: sì/no / data</t>
        </is>
      </c>
      <c r="B26" s="8" t="n"/>
      <c r="C26" s="14" t="n"/>
      <c r="D26" s="14" t="n"/>
      <c r="E26" s="15" t="n"/>
      <c r="F26" s="9" t="inlineStr">
        <is>
          <t>modulo separato: v. «Progettare», app. F</t>
        </is>
      </c>
    </row>
    <row r="27" ht="17.5" customHeight="1">
      <c r="A27" s="30" t="inlineStr">
        <is>
          <t>Titolare del trattamento dati / referente privacy</t>
        </is>
      </c>
      <c r="B27" s="8" t="n"/>
      <c r="C27" s="14" t="n"/>
      <c r="D27" s="14" t="n"/>
      <c r="E27" s="15" t="n"/>
    </row>
    <row r="28">
      <c r="A28" s="25" t="inlineStr">
        <is>
          <t>ÉQUIPE E RACCORDI</t>
        </is>
      </c>
    </row>
    <row r="29" ht="17.5" customHeight="1">
      <c r="A29" s="30" t="inlineStr">
        <is>
          <t>Referente clinico / di struttura</t>
        </is>
      </c>
      <c r="B29" s="8" t="n"/>
      <c r="C29" s="14" t="n"/>
      <c r="D29" s="14" t="n"/>
      <c r="E29" s="15" t="n"/>
    </row>
    <row r="30" ht="17.5" customHeight="1">
      <c r="A30" s="30" t="inlineStr">
        <is>
          <t>Figure coinvolte e cadenza dei raccordi</t>
        </is>
      </c>
      <c r="B30" s="8" t="n"/>
      <c r="C30" s="14" t="n"/>
      <c r="D30" s="14" t="n"/>
      <c r="E30" s="15" t="n"/>
    </row>
    <row r="31" ht="17.5" customHeight="1">
      <c r="A31" s="30" t="inlineStr">
        <is>
          <t>Supervisione clinica (supervisore / cadenza)</t>
        </is>
      </c>
      <c r="B31" s="8" t="n"/>
      <c r="C31" s="14" t="n"/>
      <c r="D31" s="14" t="n"/>
      <c r="E31" s="15" t="n"/>
    </row>
  </sheetData>
  <mergeCells count="30">
    <mergeCell ref="B9:E9"/>
    <mergeCell ref="A24:E24"/>
    <mergeCell ref="B6:E6"/>
    <mergeCell ref="B30:E30"/>
    <mergeCell ref="A11:E11"/>
    <mergeCell ref="B15:E15"/>
    <mergeCell ref="B5:E5"/>
    <mergeCell ref="B20:E20"/>
    <mergeCell ref="B26:E26"/>
    <mergeCell ref="B4:E4"/>
    <mergeCell ref="A16:E16"/>
    <mergeCell ref="B7:E7"/>
    <mergeCell ref="B25:E25"/>
    <mergeCell ref="B22:E22"/>
    <mergeCell ref="A3:E3"/>
    <mergeCell ref="B31:E31"/>
    <mergeCell ref="B18:E18"/>
    <mergeCell ref="B27:E27"/>
    <mergeCell ref="B12:E12"/>
    <mergeCell ref="B21:E21"/>
    <mergeCell ref="B14:E14"/>
    <mergeCell ref="B17:E17"/>
    <mergeCell ref="B23:E23"/>
    <mergeCell ref="B8:E8"/>
    <mergeCell ref="B13:E13"/>
    <mergeCell ref="A1:F1"/>
    <mergeCell ref="A28:E28"/>
    <mergeCell ref="B29:E29"/>
    <mergeCell ref="B19:E19"/>
    <mergeCell ref="B10:E10"/>
  </mergeCells>
  <dataValidations count="1">
    <dataValidation sqref="B17" showDropDown="0" showInputMessage="0" showErrorMessage="0" allowBlank="1" type="list">
      <formula1>=Liste!$H$1:$H$3</formula1>
    </dataValidation>
  </dataValidation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2" customWidth="1" min="1" max="1"/>
    <col width="30" customWidth="1" min="2" max="2"/>
    <col width="30" customWidth="1" min="3" max="3"/>
    <col width="30" customWidth="1" min="4" max="4"/>
    <col width="18" customWidth="1" min="5" max="5"/>
    <col width="30" customWidth="1" min="6" max="6"/>
  </cols>
  <sheetData>
    <row r="1">
      <c r="A1" s="1" t="inlineStr">
        <is>
          <t>STORIA SONORA (dal colloquio: v. «Progettare» cap. 2, «Osservare» cap. 5)</t>
        </is>
      </c>
    </row>
    <row r="3">
      <c r="A3" s="25" t="inlineStr">
        <is>
          <t>AMBIENTE SONORO E FAMIGLIA</t>
        </is>
      </c>
    </row>
    <row r="4" ht="17.5" customHeight="1">
      <c r="A4" s="30" t="inlineStr">
        <is>
          <t>Storia musicale della famiglia</t>
        </is>
      </c>
      <c r="B4" s="8" t="n"/>
      <c r="C4" s="14" t="n"/>
      <c r="D4" s="15" t="n"/>
    </row>
    <row r="5" ht="17.5" customHeight="1">
      <c r="A5" s="30" t="inlineStr">
        <is>
          <t>Ambiente sonoro dell'infanzia (radio, canto in casa, chiesa, feste)</t>
        </is>
      </c>
      <c r="B5" s="8" t="n"/>
      <c r="C5" s="14" t="n"/>
      <c r="D5" s="15" t="n"/>
    </row>
    <row r="6" ht="17.5" customHeight="1">
      <c r="A6" s="30" t="inlineStr">
        <is>
          <t>Attività sonore dei primi anni di vita (se note)</t>
        </is>
      </c>
      <c r="B6" s="8" t="n"/>
      <c r="C6" s="14" t="n"/>
      <c r="D6" s="15" t="n"/>
    </row>
    <row r="8">
      <c r="A8" s="25" t="inlineStr">
        <is>
          <t>LA PERSONA E LA MUSICA</t>
        </is>
      </c>
    </row>
    <row r="9" ht="17.5" customHeight="1">
      <c r="A9" s="30" t="inlineStr">
        <is>
          <t>Esperienze musicali (strumenti, cori, balli, ascolto)</t>
        </is>
      </c>
      <c r="B9" s="8" t="n"/>
      <c r="C9" s="14" t="n"/>
      <c r="D9" s="15" t="n"/>
    </row>
    <row r="10" ht="17.5" customHeight="1">
      <c r="A10" s="30" t="inlineStr">
        <is>
          <t>Generi e repertori preferiti</t>
        </is>
      </c>
      <c r="B10" s="8" t="n"/>
      <c r="C10" s="14" t="n"/>
      <c r="D10" s="15" t="n"/>
    </row>
    <row r="11" ht="17.5" customHeight="1">
      <c r="A11" s="30" t="inlineStr">
        <is>
          <t>Musiche evitate o sgradite</t>
        </is>
      </c>
      <c r="B11" s="8" t="n"/>
      <c r="C11" s="14" t="n"/>
      <c r="D11" s="15" t="n"/>
    </row>
    <row r="12" ht="17.5" customHeight="1">
      <c r="A12" s="30" t="inlineStr">
        <is>
          <t>Esperienze precedenti di musicoterapia (come sono andate)</t>
        </is>
      </c>
      <c r="B12" s="8" t="n"/>
      <c r="C12" s="14" t="n"/>
      <c r="D12" s="15" t="n"/>
    </row>
    <row r="13" ht="17.5" customHeight="1">
      <c r="A13" s="30" t="inlineStr">
        <is>
          <t>Situazioni sonore critiche (cosa scatena disagio)</t>
        </is>
      </c>
      <c r="B13" s="8" t="n"/>
      <c r="C13" s="14" t="n"/>
      <c r="D13" s="15" t="n"/>
    </row>
    <row r="15">
      <c r="A15" s="25" t="inlineStr">
        <is>
          <t>REPERTORIO BIOGRAFICO (i brani che contano)</t>
        </is>
      </c>
    </row>
    <row r="16" ht="17.5" customHeight="1">
      <c r="A16" s="31" t="inlineStr">
        <is>
          <t>Brano / musica</t>
        </is>
      </c>
      <c r="B16" s="37" t="inlineStr">
        <is>
          <t>Perché è significativo</t>
        </is>
      </c>
      <c r="C16" s="14" t="n"/>
      <c r="D16" s="15" t="n"/>
    </row>
    <row r="17">
      <c r="A17" s="11" t="n"/>
      <c r="B17" s="11" t="n"/>
      <c r="C17" s="11" t="n"/>
      <c r="D17" s="11" t="n"/>
    </row>
    <row r="18">
      <c r="A18" s="11" t="n"/>
      <c r="B18" s="11" t="n"/>
      <c r="C18" s="11" t="n"/>
      <c r="D18" s="11" t="n"/>
    </row>
    <row r="19">
      <c r="A19" s="11" t="n"/>
      <c r="B19" s="11" t="n"/>
      <c r="C19" s="11" t="n"/>
      <c r="D19" s="11" t="n"/>
    </row>
    <row r="20">
      <c r="A20" s="11" t="n"/>
      <c r="B20" s="11" t="n"/>
      <c r="C20" s="11" t="n"/>
      <c r="D20" s="11" t="n"/>
    </row>
    <row r="21">
      <c r="A21" s="11" t="n"/>
      <c r="B21" s="11" t="n"/>
      <c r="C21" s="11" t="n"/>
      <c r="D21" s="11" t="n"/>
    </row>
    <row r="22">
      <c r="A22" s="11" t="n"/>
      <c r="B22" s="11" t="n"/>
      <c r="C22" s="11" t="n"/>
      <c r="D22" s="11" t="n"/>
    </row>
    <row r="23">
      <c r="A23" s="11" t="n"/>
      <c r="B23" s="11" t="n"/>
      <c r="C23" s="11" t="n"/>
      <c r="D23" s="11" t="n"/>
    </row>
    <row r="24">
      <c r="A24" s="11" t="n"/>
      <c r="B24" s="11" t="n"/>
      <c r="C24" s="11" t="n"/>
      <c r="D24" s="11" t="n"/>
    </row>
    <row r="25">
      <c r="A25" s="11" t="n"/>
      <c r="B25" s="11" t="n"/>
      <c r="C25" s="11" t="n"/>
      <c r="D25" s="11" t="n"/>
    </row>
    <row r="26">
      <c r="A26" s="11" t="n"/>
      <c r="B26" s="11" t="n"/>
      <c r="C26" s="11" t="n"/>
      <c r="D26" s="11" t="n"/>
    </row>
    <row r="27">
      <c r="A27" s="11" t="n"/>
      <c r="B27" s="11" t="n"/>
      <c r="C27" s="11" t="n"/>
      <c r="D27" s="11" t="n"/>
    </row>
    <row r="28">
      <c r="A28" s="11" t="n"/>
      <c r="B28" s="11" t="n"/>
      <c r="C28" s="11" t="n"/>
      <c r="D28" s="11" t="n"/>
    </row>
  </sheetData>
  <mergeCells count="13">
    <mergeCell ref="B10:D10"/>
    <mergeCell ref="B11:D11"/>
    <mergeCell ref="B5:D5"/>
    <mergeCell ref="A8:D8"/>
    <mergeCell ref="A1:F1"/>
    <mergeCell ref="A3:D3"/>
    <mergeCell ref="B4:D4"/>
    <mergeCell ref="A15:D15"/>
    <mergeCell ref="B9:D9"/>
    <mergeCell ref="B13:D13"/>
    <mergeCell ref="B12:D12"/>
    <mergeCell ref="B6:D6"/>
    <mergeCell ref="B16:D16"/>
  </mergeCells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D21"/>
  <sheetViews>
    <sheetView workbookViewId="0">
      <selection activeCell="A1" sqref="A1"/>
    </sheetView>
  </sheetViews>
  <sheetFormatPr baseColWidth="8" defaultRowHeight="15"/>
  <cols>
    <col width="53" customWidth="1" min="1" max="1"/>
    <col width="62" customWidth="1" min="2" max="2"/>
    <col width="62" customWidth="1" min="3" max="3"/>
    <col width="30" customWidth="1" min="4" max="4"/>
  </cols>
  <sheetData>
    <row r="1">
      <c r="A1" s="1" t="inlineStr">
        <is>
          <t>SINTESI OSSERVATIVA INIZIALE (modello: «Osservare», cap. 10.3 e app. D)</t>
        </is>
      </c>
    </row>
    <row r="2" ht="17.5" customHeight="1">
      <c r="A2" s="30" t="inlineStr">
        <is>
          <t>Osservazioni effettuate (date, contesti, durata):</t>
        </is>
      </c>
      <c r="B2" s="8" t="n"/>
      <c r="C2" s="8" t="n"/>
      <c r="D2" s="8" t="n"/>
    </row>
    <row r="4" ht="17.5" customHeight="1">
      <c r="A4" s="31" t="inlineStr">
        <is>
          <t>Ambito</t>
        </is>
      </c>
      <c r="B4" s="37" t="inlineStr">
        <is>
          <t>Cosa ho osservato (descrizione: comportamenti, tempi, contesti)</t>
        </is>
      </c>
      <c r="C4" s="37" t="inlineStr">
        <is>
          <t>Prime letture (dichiarate come ipotesi)</t>
        </is>
      </c>
    </row>
    <row r="5" ht="17.5" customHeight="1">
      <c r="A5" s="32" t="inlineStr">
        <is>
          <t>Postura e uso dello spazio</t>
        </is>
      </c>
      <c r="B5" s="11" t="n"/>
      <c r="C5" s="11" t="n"/>
    </row>
    <row r="6" ht="17.5" customHeight="1">
      <c r="A6" s="32" t="inlineStr">
        <is>
          <t>Tono muscolare e respiro</t>
        </is>
      </c>
      <c r="B6" s="11" t="n"/>
      <c r="C6" s="11" t="n"/>
    </row>
    <row r="7" ht="17.5" customHeight="1">
      <c r="A7" s="32" t="inlineStr">
        <is>
          <t>Volto, sguardo, mimica</t>
        </is>
      </c>
      <c r="B7" s="11" t="n"/>
      <c r="C7" s="11" t="n"/>
    </row>
    <row r="8" ht="17.5" customHeight="1">
      <c r="A8" s="32" t="inlineStr">
        <is>
          <t>Produzione vocale e verbale</t>
        </is>
      </c>
      <c r="B8" s="11" t="n"/>
      <c r="C8" s="11" t="n"/>
    </row>
    <row r="9" ht="17.5" customHeight="1">
      <c r="A9" s="32" t="inlineStr">
        <is>
          <t>Autonomie e funzionamento</t>
        </is>
      </c>
      <c r="B9" s="11" t="n"/>
      <c r="C9" s="11" t="n"/>
    </row>
    <row r="10" ht="17.5" customHeight="1">
      <c r="A10" s="32" t="inlineStr">
        <is>
          <t>Risposte alle proposte musicali (per proposta)</t>
        </is>
      </c>
      <c r="B10" s="11" t="n"/>
      <c r="C10" s="11" t="n"/>
    </row>
    <row r="11" ht="17.5" customHeight="1">
      <c r="A11" s="32" t="inlineStr">
        <is>
          <t>Relazione (con me, con altri)</t>
        </is>
      </c>
      <c r="B11" s="11" t="n"/>
      <c r="C11" s="11" t="n"/>
    </row>
    <row r="12" ht="17.5" customHeight="1">
      <c r="A12" s="32" t="inlineStr">
        <is>
          <t>Situazioni critiche osservate</t>
        </is>
      </c>
      <c r="B12" s="11" t="n"/>
      <c r="C12" s="11" t="n"/>
    </row>
    <row r="14" ht="17.5" customHeight="1">
      <c r="A14" s="33" t="inlineStr">
        <is>
          <t>IPOTESI DI LAVORO (il varco più promettente)</t>
        </is>
      </c>
    </row>
    <row r="15" ht="56" customHeight="1">
      <c r="A15" s="13" t="n"/>
      <c r="B15" s="14" t="n"/>
      <c r="C15" s="15" t="n"/>
    </row>
    <row r="17" ht="17.5" customHeight="1">
      <c r="A17" s="33" t="inlineStr">
        <is>
          <t>DA VERIFICARE NELLE PRIME SEDUTE</t>
        </is>
      </c>
    </row>
    <row r="18" ht="56" customHeight="1">
      <c r="A18" s="13" t="n"/>
      <c r="B18" s="14" t="n"/>
      <c r="C18" s="15" t="n"/>
    </row>
    <row r="20" ht="17.5" customHeight="1">
      <c r="A20" s="33" t="inlineStr">
        <is>
          <t>IMPLICAZIONI PER IL PROGETTO (obiettivi candidati)</t>
        </is>
      </c>
    </row>
    <row r="21" ht="56" customHeight="1">
      <c r="A21" s="13" t="n"/>
      <c r="B21" s="14" t="n"/>
      <c r="C21" s="15" t="n"/>
    </row>
  </sheetData>
  <mergeCells count="7">
    <mergeCell ref="A1:D1"/>
    <mergeCell ref="A14:C14"/>
    <mergeCell ref="A17:C17"/>
    <mergeCell ref="A18:C18"/>
    <mergeCell ref="A21:C21"/>
    <mergeCell ref="A15:C15"/>
    <mergeCell ref="A20:C20"/>
  </mergeCells>
  <pageMargins left="0.75" right="0.75" top="1" bottom="1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49"/>
  <sheetViews>
    <sheetView workbookViewId="0">
      <selection activeCell="A1" sqref="A1"/>
    </sheetView>
  </sheetViews>
  <sheetFormatPr baseColWidth="8" defaultRowHeight="15"/>
  <cols>
    <col width="43" customWidth="1" min="1" max="1"/>
    <col width="56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</cols>
  <sheetData>
    <row r="1">
      <c r="A1" s="1" t="inlineStr">
        <is>
          <t>OBIETTIVI E SCALE GAS (v. «Progettare» cap. 4-5, «Valutare» cap. 5; per la scelta dello strumento di misura, «Valutare» cap. 8-9 e «Gli strumenti degli altri»)</t>
        </is>
      </c>
    </row>
    <row r="3">
      <c r="A3" s="25" t="inlineStr">
        <is>
          <t>OBIETTIVO 1</t>
        </is>
      </c>
    </row>
    <row r="4" ht="17.5" customHeight="1">
      <c r="A4" s="30" t="inlineStr">
        <is>
          <t>Obiettivo specifico (SMART)</t>
        </is>
      </c>
      <c r="B4" s="8" t="n"/>
      <c r="C4" s="14" t="n"/>
      <c r="D4" s="14" t="n"/>
      <c r="E4" s="14" t="n"/>
      <c r="F4" s="15" t="n"/>
    </row>
    <row r="5" ht="17.5" customHeight="1">
      <c r="A5" s="30" t="inlineStr">
        <is>
          <t>Indicatore</t>
        </is>
      </c>
      <c r="B5" s="8" t="n"/>
      <c r="C5" s="14" t="n"/>
      <c r="D5" s="14" t="n"/>
      <c r="E5" s="14" t="n"/>
      <c r="F5" s="15" t="n"/>
    </row>
    <row r="6" ht="17.5" customHeight="1">
      <c r="A6" s="30" t="inlineStr">
        <is>
          <t>Strumento di misura</t>
        </is>
      </c>
      <c r="B6" s="8" t="n"/>
      <c r="C6" s="14" t="n"/>
      <c r="D6" s="14" t="n"/>
      <c r="E6" s="14" t="n"/>
      <c r="F6" s="15" t="n"/>
    </row>
    <row r="7" ht="17.5" customHeight="1">
      <c r="A7" s="30" t="inlineStr">
        <is>
          <t>Baseline (T0)</t>
        </is>
      </c>
      <c r="B7" s="8" t="n"/>
      <c r="C7" s="14" t="n"/>
      <c r="D7" s="14" t="n"/>
      <c r="E7" s="14" t="n"/>
      <c r="F7" s="15" t="n"/>
    </row>
    <row r="8" ht="17.5" customHeight="1">
      <c r="A8" s="30" t="inlineStr">
        <is>
          <t>Traguardo</t>
        </is>
      </c>
      <c r="B8" s="8" t="n"/>
      <c r="C8" s="14" t="n"/>
      <c r="D8" s="14" t="n"/>
      <c r="E8" s="14" t="n"/>
      <c r="F8" s="15" t="n"/>
    </row>
    <row r="9" ht="17.5" customHeight="1">
      <c r="A9" s="30" t="inlineStr">
        <is>
          <t>Episodi-bersaglio del Registro? (sì/no)</t>
        </is>
      </c>
      <c r="B9" s="8" t="n"/>
      <c r="C9" s="14" t="n"/>
      <c r="D9" s="14" t="n"/>
      <c r="E9" s="14" t="n"/>
      <c r="F9" s="15" t="n"/>
    </row>
    <row r="10" ht="17.5" customHeight="1">
      <c r="A10" s="30" t="inlineStr">
        <is>
          <t>Scala GAS (comportamenti osservabili)</t>
        </is>
      </c>
    </row>
    <row r="11" ht="17.5" customHeight="1">
      <c r="A11" s="34" t="inlineStr">
        <is>
          <t>Livello +2 · Molto oltre l'atteso</t>
        </is>
      </c>
      <c r="B11" s="11" t="n"/>
      <c r="C11" s="14" t="n"/>
      <c r="D11" s="14" t="n"/>
      <c r="E11" s="14" t="n"/>
      <c r="F11" s="15" t="n"/>
    </row>
    <row r="12" ht="17.5" customHeight="1">
      <c r="A12" s="34" t="inlineStr">
        <is>
          <t>Livello +1 · Oltre l'atteso</t>
        </is>
      </c>
      <c r="B12" s="11" t="n"/>
      <c r="C12" s="14" t="n"/>
      <c r="D12" s="14" t="n"/>
      <c r="E12" s="14" t="n"/>
      <c r="F12" s="15" t="n"/>
    </row>
    <row r="13" ht="17.5" customHeight="1">
      <c r="A13" s="34" t="inlineStr">
        <is>
          <t>Livello 0 · RISULTATO ATTESO</t>
        </is>
      </c>
      <c r="B13" s="11" t="n"/>
      <c r="C13" s="14" t="n"/>
      <c r="D13" s="14" t="n"/>
      <c r="E13" s="14" t="n"/>
      <c r="F13" s="15" t="n"/>
    </row>
    <row r="14" ht="17.5" customHeight="1">
      <c r="A14" s="34" t="inlineStr">
        <is>
          <t>Livello -1 · Sotto l'atteso (≈ baseline)</t>
        </is>
      </c>
      <c r="B14" s="11" t="n"/>
      <c r="C14" s="14" t="n"/>
      <c r="D14" s="14" t="n"/>
      <c r="E14" s="14" t="n"/>
      <c r="F14" s="15" t="n"/>
    </row>
    <row r="15" ht="17.5" customHeight="1">
      <c r="A15" s="34" t="inlineStr">
        <is>
          <t>Livello -2 · Sotto la baseline</t>
        </is>
      </c>
      <c r="B15" s="11" t="n"/>
      <c r="C15" s="14" t="n"/>
      <c r="D15" s="14" t="n"/>
      <c r="E15" s="14" t="n"/>
      <c r="F15" s="15" t="n"/>
    </row>
    <row r="16" ht="17.5" customHeight="1">
      <c r="A16" s="30" t="inlineStr">
        <is>
          <t>Punteggio GAS mensile</t>
        </is>
      </c>
      <c r="C16" s="17" t="inlineStr">
        <is>
          <t>M1</t>
        </is>
      </c>
      <c r="D16" s="17" t="inlineStr">
        <is>
          <t>M2</t>
        </is>
      </c>
      <c r="E16" s="17" t="inlineStr">
        <is>
          <t>M3</t>
        </is>
      </c>
      <c r="F16" s="17" t="inlineStr">
        <is>
          <t>M4</t>
        </is>
      </c>
      <c r="G16" s="17" t="inlineStr">
        <is>
          <t>M5</t>
        </is>
      </c>
      <c r="H16" s="17" t="inlineStr">
        <is>
          <t>M6</t>
        </is>
      </c>
      <c r="I16" s="17" t="inlineStr">
        <is>
          <t>M7</t>
        </is>
      </c>
      <c r="J16" s="17" t="inlineStr">
        <is>
          <t>M8</t>
        </is>
      </c>
      <c r="K16" s="17" t="inlineStr">
        <is>
          <t>M9</t>
        </is>
      </c>
      <c r="L16" s="17" t="inlineStr">
        <is>
          <t>M10</t>
        </is>
      </c>
      <c r="M16" s="17" t="inlineStr">
        <is>
          <t>M11</t>
        </is>
      </c>
      <c r="N16" s="17" t="inlineStr">
        <is>
          <t>M12</t>
        </is>
      </c>
    </row>
    <row r="17" ht="17.5" customHeight="1">
      <c r="A17" s="35" t="inlineStr">
        <is>
          <t>Livello raggiunto</t>
        </is>
      </c>
      <c r="C17" s="18" t="n"/>
      <c r="D17" s="18" t="n"/>
      <c r="E17" s="18" t="n"/>
      <c r="F17" s="18" t="n"/>
      <c r="G17" s="18" t="n"/>
      <c r="H17" s="18" t="n"/>
      <c r="I17" s="18" t="n"/>
      <c r="J17" s="18" t="n"/>
      <c r="K17" s="18" t="n"/>
      <c r="L17" s="18" t="n"/>
      <c r="M17" s="18" t="n"/>
      <c r="N17" s="18" t="n"/>
    </row>
    <row r="19">
      <c r="A19" s="25" t="inlineStr">
        <is>
          <t>OBIETTIVO 2</t>
        </is>
      </c>
    </row>
    <row r="20" ht="17.5" customHeight="1">
      <c r="A20" s="30" t="inlineStr">
        <is>
          <t>Obiettivo specifico (SMART)</t>
        </is>
      </c>
      <c r="B20" s="8" t="n"/>
      <c r="C20" s="14" t="n"/>
      <c r="D20" s="14" t="n"/>
      <c r="E20" s="14" t="n"/>
      <c r="F20" s="15" t="n"/>
    </row>
    <row r="21" ht="17.5" customHeight="1">
      <c r="A21" s="30" t="inlineStr">
        <is>
          <t>Indicatore</t>
        </is>
      </c>
      <c r="B21" s="8" t="n"/>
      <c r="C21" s="14" t="n"/>
      <c r="D21" s="14" t="n"/>
      <c r="E21" s="14" t="n"/>
      <c r="F21" s="15" t="n"/>
    </row>
    <row r="22" ht="17.5" customHeight="1">
      <c r="A22" s="30" t="inlineStr">
        <is>
          <t>Strumento di misura</t>
        </is>
      </c>
      <c r="B22" s="8" t="n"/>
      <c r="C22" s="14" t="n"/>
      <c r="D22" s="14" t="n"/>
      <c r="E22" s="14" t="n"/>
      <c r="F22" s="15" t="n"/>
    </row>
    <row r="23" ht="17.5" customHeight="1">
      <c r="A23" s="30" t="inlineStr">
        <is>
          <t>Baseline (T0)</t>
        </is>
      </c>
      <c r="B23" s="8" t="n"/>
      <c r="C23" s="14" t="n"/>
      <c r="D23" s="14" t="n"/>
      <c r="E23" s="14" t="n"/>
      <c r="F23" s="15" t="n"/>
    </row>
    <row r="24" ht="17.5" customHeight="1">
      <c r="A24" s="30" t="inlineStr">
        <is>
          <t>Traguardo</t>
        </is>
      </c>
      <c r="B24" s="8" t="n"/>
      <c r="C24" s="14" t="n"/>
      <c r="D24" s="14" t="n"/>
      <c r="E24" s="14" t="n"/>
      <c r="F24" s="15" t="n"/>
    </row>
    <row r="25" ht="17.5" customHeight="1">
      <c r="A25" s="30" t="inlineStr">
        <is>
          <t>Episodi-bersaglio del Registro? (sì/no)</t>
        </is>
      </c>
      <c r="B25" s="8" t="n"/>
      <c r="C25" s="14" t="n"/>
      <c r="D25" s="14" t="n"/>
      <c r="E25" s="14" t="n"/>
      <c r="F25" s="15" t="n"/>
    </row>
    <row r="26" ht="17.5" customHeight="1">
      <c r="A26" s="30" t="inlineStr">
        <is>
          <t>Scala GAS (comportamenti osservabili)</t>
        </is>
      </c>
    </row>
    <row r="27" ht="17.5" customHeight="1">
      <c r="A27" s="34" t="inlineStr">
        <is>
          <t>Livello +2 · Molto oltre l'atteso</t>
        </is>
      </c>
      <c r="B27" s="11" t="n"/>
      <c r="C27" s="14" t="n"/>
      <c r="D27" s="14" t="n"/>
      <c r="E27" s="14" t="n"/>
      <c r="F27" s="15" t="n"/>
    </row>
    <row r="28" ht="17.5" customHeight="1">
      <c r="A28" s="34" t="inlineStr">
        <is>
          <t>Livello +1 · Oltre l'atteso</t>
        </is>
      </c>
      <c r="B28" s="11" t="n"/>
      <c r="C28" s="14" t="n"/>
      <c r="D28" s="14" t="n"/>
      <c r="E28" s="14" t="n"/>
      <c r="F28" s="15" t="n"/>
    </row>
    <row r="29" ht="17.5" customHeight="1">
      <c r="A29" s="34" t="inlineStr">
        <is>
          <t>Livello 0 · RISULTATO ATTESO</t>
        </is>
      </c>
      <c r="B29" s="11" t="n"/>
      <c r="C29" s="14" t="n"/>
      <c r="D29" s="14" t="n"/>
      <c r="E29" s="14" t="n"/>
      <c r="F29" s="15" t="n"/>
    </row>
    <row r="30" ht="17.5" customHeight="1">
      <c r="A30" s="34" t="inlineStr">
        <is>
          <t>Livello -1 · Sotto l'atteso (≈ baseline)</t>
        </is>
      </c>
      <c r="B30" s="11" t="n"/>
      <c r="C30" s="14" t="n"/>
      <c r="D30" s="14" t="n"/>
      <c r="E30" s="14" t="n"/>
      <c r="F30" s="15" t="n"/>
    </row>
    <row r="31" ht="17.5" customHeight="1">
      <c r="A31" s="34" t="inlineStr">
        <is>
          <t>Livello -2 · Sotto la baseline</t>
        </is>
      </c>
      <c r="B31" s="11" t="n"/>
      <c r="C31" s="14" t="n"/>
      <c r="D31" s="14" t="n"/>
      <c r="E31" s="14" t="n"/>
      <c r="F31" s="15" t="n"/>
    </row>
    <row r="32" ht="17.5" customHeight="1">
      <c r="A32" s="30" t="inlineStr">
        <is>
          <t>Punteggio GAS mensile</t>
        </is>
      </c>
      <c r="C32" s="17" t="inlineStr">
        <is>
          <t>M1</t>
        </is>
      </c>
      <c r="D32" s="17" t="inlineStr">
        <is>
          <t>M2</t>
        </is>
      </c>
      <c r="E32" s="17" t="inlineStr">
        <is>
          <t>M3</t>
        </is>
      </c>
      <c r="F32" s="17" t="inlineStr">
        <is>
          <t>M4</t>
        </is>
      </c>
      <c r="G32" s="17" t="inlineStr">
        <is>
          <t>M5</t>
        </is>
      </c>
      <c r="H32" s="17" t="inlineStr">
        <is>
          <t>M6</t>
        </is>
      </c>
      <c r="I32" s="17" t="inlineStr">
        <is>
          <t>M7</t>
        </is>
      </c>
      <c r="J32" s="17" t="inlineStr">
        <is>
          <t>M8</t>
        </is>
      </c>
      <c r="K32" s="17" t="inlineStr">
        <is>
          <t>M9</t>
        </is>
      </c>
      <c r="L32" s="17" t="inlineStr">
        <is>
          <t>M10</t>
        </is>
      </c>
      <c r="M32" s="17" t="inlineStr">
        <is>
          <t>M11</t>
        </is>
      </c>
      <c r="N32" s="17" t="inlineStr">
        <is>
          <t>M12</t>
        </is>
      </c>
    </row>
    <row r="33" ht="17.5" customHeight="1">
      <c r="A33" s="35" t="inlineStr">
        <is>
          <t>Livello raggiunto</t>
        </is>
      </c>
      <c r="C33" s="18" t="n"/>
      <c r="D33" s="18" t="n"/>
      <c r="E33" s="18" t="n"/>
      <c r="F33" s="18" t="n"/>
      <c r="G33" s="18" t="n"/>
      <c r="H33" s="18" t="n"/>
      <c r="I33" s="18" t="n"/>
      <c r="J33" s="18" t="n"/>
      <c r="K33" s="18" t="n"/>
      <c r="L33" s="18" t="n"/>
      <c r="M33" s="18" t="n"/>
      <c r="N33" s="18" t="n"/>
    </row>
    <row r="35">
      <c r="A35" s="25" t="inlineStr">
        <is>
          <t>OBIETTIVO 3</t>
        </is>
      </c>
    </row>
    <row r="36" ht="17.5" customHeight="1">
      <c r="A36" s="30" t="inlineStr">
        <is>
          <t>Obiettivo specifico (SMART)</t>
        </is>
      </c>
      <c r="B36" s="8" t="n"/>
      <c r="C36" s="14" t="n"/>
      <c r="D36" s="14" t="n"/>
      <c r="E36" s="14" t="n"/>
      <c r="F36" s="15" t="n"/>
    </row>
    <row r="37" ht="17.5" customHeight="1">
      <c r="A37" s="30" t="inlineStr">
        <is>
          <t>Indicatore</t>
        </is>
      </c>
      <c r="B37" s="8" t="n"/>
      <c r="C37" s="14" t="n"/>
      <c r="D37" s="14" t="n"/>
      <c r="E37" s="14" t="n"/>
      <c r="F37" s="15" t="n"/>
    </row>
    <row r="38" ht="17.5" customHeight="1">
      <c r="A38" s="30" t="inlineStr">
        <is>
          <t>Strumento di misura</t>
        </is>
      </c>
      <c r="B38" s="8" t="n"/>
      <c r="C38" s="14" t="n"/>
      <c r="D38" s="14" t="n"/>
      <c r="E38" s="14" t="n"/>
      <c r="F38" s="15" t="n"/>
    </row>
    <row r="39" ht="17.5" customHeight="1">
      <c r="A39" s="30" t="inlineStr">
        <is>
          <t>Baseline (T0)</t>
        </is>
      </c>
      <c r="B39" s="8" t="n"/>
      <c r="C39" s="14" t="n"/>
      <c r="D39" s="14" t="n"/>
      <c r="E39" s="14" t="n"/>
      <c r="F39" s="15" t="n"/>
    </row>
    <row r="40" ht="17.5" customHeight="1">
      <c r="A40" s="30" t="inlineStr">
        <is>
          <t>Traguardo</t>
        </is>
      </c>
      <c r="B40" s="8" t="n"/>
      <c r="C40" s="14" t="n"/>
      <c r="D40" s="14" t="n"/>
      <c r="E40" s="14" t="n"/>
      <c r="F40" s="15" t="n"/>
    </row>
    <row r="41" ht="17.5" customHeight="1">
      <c r="A41" s="30" t="inlineStr">
        <is>
          <t>Episodi-bersaglio del Registro? (sì/no)</t>
        </is>
      </c>
      <c r="B41" s="8" t="n"/>
      <c r="C41" s="14" t="n"/>
      <c r="D41" s="14" t="n"/>
      <c r="E41" s="14" t="n"/>
      <c r="F41" s="15" t="n"/>
    </row>
    <row r="42" ht="17.5" customHeight="1">
      <c r="A42" s="30" t="inlineStr">
        <is>
          <t>Scala GAS (comportamenti osservabili)</t>
        </is>
      </c>
    </row>
    <row r="43" ht="17.5" customHeight="1">
      <c r="A43" s="34" t="inlineStr">
        <is>
          <t>Livello +2 · Molto oltre l'atteso</t>
        </is>
      </c>
      <c r="B43" s="11" t="n"/>
      <c r="C43" s="14" t="n"/>
      <c r="D43" s="14" t="n"/>
      <c r="E43" s="14" t="n"/>
      <c r="F43" s="15" t="n"/>
    </row>
    <row r="44" ht="17.5" customHeight="1">
      <c r="A44" s="34" t="inlineStr">
        <is>
          <t>Livello +1 · Oltre l'atteso</t>
        </is>
      </c>
      <c r="B44" s="11" t="n"/>
      <c r="C44" s="14" t="n"/>
      <c r="D44" s="14" t="n"/>
      <c r="E44" s="14" t="n"/>
      <c r="F44" s="15" t="n"/>
    </row>
    <row r="45" ht="17.5" customHeight="1">
      <c r="A45" s="34" t="inlineStr">
        <is>
          <t>Livello 0 · RISULTATO ATTESO</t>
        </is>
      </c>
      <c r="B45" s="11" t="n"/>
      <c r="C45" s="14" t="n"/>
      <c r="D45" s="14" t="n"/>
      <c r="E45" s="14" t="n"/>
      <c r="F45" s="15" t="n"/>
    </row>
    <row r="46" ht="17.5" customHeight="1">
      <c r="A46" s="34" t="inlineStr">
        <is>
          <t>Livello -1 · Sotto l'atteso (≈ baseline)</t>
        </is>
      </c>
      <c r="B46" s="11" t="n"/>
      <c r="C46" s="14" t="n"/>
      <c r="D46" s="14" t="n"/>
      <c r="E46" s="14" t="n"/>
      <c r="F46" s="15" t="n"/>
    </row>
    <row r="47" ht="17.5" customHeight="1">
      <c r="A47" s="34" t="inlineStr">
        <is>
          <t>Livello -2 · Sotto la baseline</t>
        </is>
      </c>
      <c r="B47" s="11" t="n"/>
      <c r="C47" s="14" t="n"/>
      <c r="D47" s="14" t="n"/>
      <c r="E47" s="14" t="n"/>
      <c r="F47" s="15" t="n"/>
    </row>
    <row r="48" ht="17.5" customHeight="1">
      <c r="A48" s="30" t="inlineStr">
        <is>
          <t>Punteggio GAS mensile</t>
        </is>
      </c>
      <c r="C48" s="17" t="inlineStr">
        <is>
          <t>M1</t>
        </is>
      </c>
      <c r="D48" s="17" t="inlineStr">
        <is>
          <t>M2</t>
        </is>
      </c>
      <c r="E48" s="17" t="inlineStr">
        <is>
          <t>M3</t>
        </is>
      </c>
      <c r="F48" s="17" t="inlineStr">
        <is>
          <t>M4</t>
        </is>
      </c>
      <c r="G48" s="17" t="inlineStr">
        <is>
          <t>M5</t>
        </is>
      </c>
      <c r="H48" s="17" t="inlineStr">
        <is>
          <t>M6</t>
        </is>
      </c>
      <c r="I48" s="17" t="inlineStr">
        <is>
          <t>M7</t>
        </is>
      </c>
      <c r="J48" s="17" t="inlineStr">
        <is>
          <t>M8</t>
        </is>
      </c>
      <c r="K48" s="17" t="inlineStr">
        <is>
          <t>M9</t>
        </is>
      </c>
      <c r="L48" s="17" t="inlineStr">
        <is>
          <t>M10</t>
        </is>
      </c>
      <c r="M48" s="17" t="inlineStr">
        <is>
          <t>M11</t>
        </is>
      </c>
      <c r="N48" s="17" t="inlineStr">
        <is>
          <t>M12</t>
        </is>
      </c>
    </row>
    <row r="49" ht="17.5" customHeight="1">
      <c r="A49" s="35" t="inlineStr">
        <is>
          <t>Livello raggiunto</t>
        </is>
      </c>
      <c r="C49" s="18" t="n"/>
      <c r="D49" s="18" t="n"/>
      <c r="E49" s="18" t="n"/>
      <c r="F49" s="18" t="n"/>
      <c r="G49" s="18" t="n"/>
      <c r="H49" s="18" t="n"/>
      <c r="I49" s="18" t="n"/>
      <c r="J49" s="18" t="n"/>
      <c r="K49" s="18" t="n"/>
      <c r="L49" s="18" t="n"/>
      <c r="M49" s="18" t="n"/>
      <c r="N49" s="18" t="n"/>
    </row>
  </sheetData>
  <mergeCells count="37">
    <mergeCell ref="B4:F4"/>
    <mergeCell ref="B7:F7"/>
    <mergeCell ref="B47:F47"/>
    <mergeCell ref="B25:F25"/>
    <mergeCell ref="B31:F31"/>
    <mergeCell ref="B46:F46"/>
    <mergeCell ref="B22:F22"/>
    <mergeCell ref="A1:H1"/>
    <mergeCell ref="B27:F27"/>
    <mergeCell ref="B21:F21"/>
    <mergeCell ref="B43:F43"/>
    <mergeCell ref="B12:F12"/>
    <mergeCell ref="B39:F39"/>
    <mergeCell ref="B11:F11"/>
    <mergeCell ref="B23:F23"/>
    <mergeCell ref="B14:F14"/>
    <mergeCell ref="B8:F8"/>
    <mergeCell ref="B13:F13"/>
    <mergeCell ref="B44:F44"/>
    <mergeCell ref="B29:F29"/>
    <mergeCell ref="A3:N3"/>
    <mergeCell ref="B38:F38"/>
    <mergeCell ref="B28:F28"/>
    <mergeCell ref="B37:F37"/>
    <mergeCell ref="B40:F40"/>
    <mergeCell ref="B9:F9"/>
    <mergeCell ref="B30:F30"/>
    <mergeCell ref="B6:F6"/>
    <mergeCell ref="B24:F24"/>
    <mergeCell ref="A35:N35"/>
    <mergeCell ref="B20:F20"/>
    <mergeCell ref="B15:F15"/>
    <mergeCell ref="B5:F5"/>
    <mergeCell ref="B45:F45"/>
    <mergeCell ref="A19:N19"/>
    <mergeCell ref="B36:F36"/>
    <mergeCell ref="B41:F41"/>
  </mergeCells>
  <dataValidations count="3">
    <dataValidation sqref="C17:N17" showDropDown="0" showInputMessage="0" showErrorMessage="0" allowBlank="1" type="list">
      <formula1>=Liste!$G$1:$G$5</formula1>
    </dataValidation>
    <dataValidation sqref="C33:N33" showDropDown="0" showInputMessage="0" showErrorMessage="0" allowBlank="1" type="list">
      <formula1>=Liste!$G$1:$G$5</formula1>
    </dataValidation>
    <dataValidation sqref="C49:N49" showDropDown="0" showInputMessage="0" showErrorMessage="0" allowBlank="1" type="list">
      <formula1>=Liste!$G$1:$G$5</formula1>
    </dataValidation>
  </dataValidations>
  <pageMargins left="0.75" right="0.75" top="1" bottom="1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R61"/>
  <sheetViews>
    <sheetView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" customWidth="1" min="1" max="1"/>
    <col width="11" customWidth="1" min="2" max="2"/>
    <col width="12" customWidth="1" min="3" max="3"/>
    <col width="9" customWidth="1" min="4" max="4"/>
    <col width="14" customWidth="1" min="5" max="5"/>
    <col width="10" customWidth="1" min="6" max="6"/>
    <col width="11" customWidth="1" min="7" max="7"/>
    <col width="10" customWidth="1" min="8" max="8"/>
    <col width="12" customWidth="1" min="9" max="9"/>
    <col width="10" customWidth="1" min="10" max="10"/>
    <col width="10" customWidth="1" min="11" max="11"/>
    <col width="9" customWidth="1" min="12" max="12"/>
    <col width="12" customWidth="1" min="13" max="13"/>
    <col width="13" customWidth="1" min="14" max="14"/>
    <col width="28" customWidth="1" min="15" max="15"/>
    <col width="34" customWidth="1" min="16" max="16"/>
    <col width="13" customWidth="1" min="17" max="17"/>
    <col width="13" customWidth="1" min="18" max="18"/>
  </cols>
  <sheetData>
    <row r="1">
      <c r="A1" s="10" t="inlineStr">
        <is>
          <t>N.</t>
        </is>
      </c>
      <c r="B1" s="10" t="inlineStr">
        <is>
          <t>Data</t>
        </is>
      </c>
      <c r="C1" s="10" t="inlineStr">
        <is>
          <t>Fase</t>
        </is>
      </c>
      <c r="D1" s="10" t="inlineStr">
        <is>
          <t>Presente</t>
        </is>
      </c>
      <c r="E1" s="10" t="inlineStr">
        <is>
          <t>Motivo assenza</t>
        </is>
      </c>
      <c r="F1" s="10" t="inlineStr">
        <is>
          <t>Arrivo</t>
        </is>
      </c>
      <c r="G1" s="10" t="inlineStr">
        <is>
          <t>Permanenza</t>
        </is>
      </c>
      <c r="H1" s="10" t="inlineStr">
        <is>
          <t>Canora 0-5</t>
        </is>
      </c>
      <c r="I1" s="10" t="inlineStr">
        <is>
          <t>Strumentale 0-6</t>
        </is>
      </c>
      <c r="J1" s="10" t="inlineStr">
        <is>
          <t>Verbale 0-4</t>
        </is>
      </c>
      <c r="K1" s="10" t="inlineStr">
        <is>
          <t>Corporea 0-5</t>
        </is>
      </c>
      <c r="L1" s="10" t="inlineStr">
        <is>
          <t>Modalità</t>
        </is>
      </c>
      <c r="M1" s="10" t="inlineStr">
        <is>
          <t>Episodi-bersaglio (n)</t>
        </is>
      </c>
      <c r="N1" s="10" t="inlineStr">
        <is>
          <t>Coinvolgimento 1-5</t>
        </is>
      </c>
      <c r="O1" s="10" t="inlineStr">
        <is>
          <t>Eventi notevoli</t>
        </is>
      </c>
      <c r="P1" s="10" t="inlineStr">
        <is>
          <t>Note / modifiche al protocollo</t>
        </is>
      </c>
      <c r="Q1" s="24" t="inlineStr">
        <is>
          <t>Avvio intervento</t>
        </is>
      </c>
      <c r="R1" s="24" t="inlineStr">
        <is>
          <t>Avvio intervento (episodi)</t>
        </is>
      </c>
    </row>
    <row r="2">
      <c r="A2" s="19" t="n">
        <v>1</v>
      </c>
      <c r="B2" s="18" t="n"/>
      <c r="C2" s="18" t="n"/>
      <c r="D2" s="18" t="n"/>
      <c r="E2" s="18" t="n"/>
      <c r="F2" s="18" t="n"/>
      <c r="G2" s="18" t="n"/>
      <c r="H2" s="18" t="n"/>
      <c r="I2" s="18" t="n"/>
      <c r="J2" s="18" t="n"/>
      <c r="K2" s="18" t="n"/>
      <c r="L2" s="18" t="n"/>
      <c r="M2" s="18" t="n"/>
      <c r="N2" s="18" t="n"/>
      <c r="O2" s="11" t="n"/>
      <c r="P2" s="11" t="n"/>
      <c r="Q2">
        <f>IF(AND($C2="Intervento",COUNTIF($C$2:$C1,"Intervento")=0),6,"")</f>
        <v/>
      </c>
      <c r="R2">
        <f>IF(AND($C2="Intervento",COUNTIF($C$2:$C1,"Intervento")=0),MAX($M$2:$M$61),"")</f>
        <v/>
      </c>
    </row>
    <row r="3">
      <c r="A3" s="19" t="n">
        <v>2</v>
      </c>
      <c r="B3" s="18" t="n"/>
      <c r="C3" s="18" t="n"/>
      <c r="D3" s="18" t="n"/>
      <c r="E3" s="18" t="n"/>
      <c r="F3" s="18" t="n"/>
      <c r="G3" s="18" t="n"/>
      <c r="H3" s="18" t="n"/>
      <c r="I3" s="18" t="n"/>
      <c r="J3" s="18" t="n"/>
      <c r="K3" s="18" t="n"/>
      <c r="L3" s="18" t="n"/>
      <c r="M3" s="18" t="n"/>
      <c r="N3" s="18" t="n"/>
      <c r="O3" s="11" t="n"/>
      <c r="P3" s="11" t="n"/>
      <c r="Q3">
        <f>IF(AND($C3="Intervento",COUNTIF($C$2:$C2,"Intervento")=0),6,"")</f>
        <v/>
      </c>
      <c r="R3">
        <f>IF(AND($C3="Intervento",COUNTIF($C$2:$C2,"Intervento")=0),MAX($M$2:$M$61),"")</f>
        <v/>
      </c>
    </row>
    <row r="4">
      <c r="A4" s="19" t="n">
        <v>3</v>
      </c>
      <c r="B4" s="18" t="n"/>
      <c r="C4" s="18" t="n"/>
      <c r="D4" s="18" t="n"/>
      <c r="E4" s="18" t="n"/>
      <c r="F4" s="18" t="n"/>
      <c r="G4" s="18" t="n"/>
      <c r="H4" s="18" t="n"/>
      <c r="I4" s="18" t="n"/>
      <c r="J4" s="18" t="n"/>
      <c r="K4" s="18" t="n"/>
      <c r="L4" s="18" t="n"/>
      <c r="M4" s="18" t="n"/>
      <c r="N4" s="18" t="n"/>
      <c r="O4" s="11" t="n"/>
      <c r="P4" s="11" t="n"/>
      <c r="Q4">
        <f>IF(AND($C4="Intervento",COUNTIF($C$2:$C3,"Intervento")=0),6,"")</f>
        <v/>
      </c>
      <c r="R4">
        <f>IF(AND($C4="Intervento",COUNTIF($C$2:$C3,"Intervento")=0),MAX($M$2:$M$61),"")</f>
        <v/>
      </c>
    </row>
    <row r="5">
      <c r="A5" s="19" t="n">
        <v>4</v>
      </c>
      <c r="B5" s="18" t="n"/>
      <c r="C5" s="18" t="n"/>
      <c r="D5" s="18" t="n"/>
      <c r="E5" s="18" t="n"/>
      <c r="F5" s="18" t="n"/>
      <c r="G5" s="18" t="n"/>
      <c r="H5" s="18" t="n"/>
      <c r="I5" s="18" t="n"/>
      <c r="J5" s="18" t="n"/>
      <c r="K5" s="18" t="n"/>
      <c r="L5" s="18" t="n"/>
      <c r="M5" s="18" t="n"/>
      <c r="N5" s="18" t="n"/>
      <c r="O5" s="11" t="n"/>
      <c r="P5" s="11" t="n"/>
      <c r="Q5">
        <f>IF(AND($C5="Intervento",COUNTIF($C$2:$C4,"Intervento")=0),6,"")</f>
        <v/>
      </c>
      <c r="R5">
        <f>IF(AND($C5="Intervento",COUNTIF($C$2:$C4,"Intervento")=0),MAX($M$2:$M$61),"")</f>
        <v/>
      </c>
    </row>
    <row r="6">
      <c r="A6" s="19" t="n">
        <v>5</v>
      </c>
      <c r="B6" s="18" t="n"/>
      <c r="C6" s="18" t="n"/>
      <c r="D6" s="18" t="n"/>
      <c r="E6" s="18" t="n"/>
      <c r="F6" s="18" t="n"/>
      <c r="G6" s="18" t="n"/>
      <c r="H6" s="18" t="n"/>
      <c r="I6" s="18" t="n"/>
      <c r="J6" s="18" t="n"/>
      <c r="K6" s="18" t="n"/>
      <c r="L6" s="18" t="n"/>
      <c r="M6" s="18" t="n"/>
      <c r="N6" s="18" t="n"/>
      <c r="O6" s="11" t="n"/>
      <c r="P6" s="11" t="n"/>
      <c r="Q6">
        <f>IF(AND($C6="Intervento",COUNTIF($C$2:$C5,"Intervento")=0),6,"")</f>
        <v/>
      </c>
      <c r="R6">
        <f>IF(AND($C6="Intervento",COUNTIF($C$2:$C5,"Intervento")=0),MAX($M$2:$M$61),"")</f>
        <v/>
      </c>
    </row>
    <row r="7">
      <c r="A7" s="19" t="n">
        <v>6</v>
      </c>
      <c r="B7" s="18" t="n"/>
      <c r="C7" s="18" t="n"/>
      <c r="D7" s="18" t="n"/>
      <c r="E7" s="18" t="n"/>
      <c r="F7" s="18" t="n"/>
      <c r="G7" s="18" t="n"/>
      <c r="H7" s="18" t="n"/>
      <c r="I7" s="18" t="n"/>
      <c r="J7" s="18" t="n"/>
      <c r="K7" s="18" t="n"/>
      <c r="L7" s="18" t="n"/>
      <c r="M7" s="18" t="n"/>
      <c r="N7" s="18" t="n"/>
      <c r="O7" s="11" t="n"/>
      <c r="P7" s="11" t="n"/>
      <c r="Q7">
        <f>IF(AND($C7="Intervento",COUNTIF($C$2:$C6,"Intervento")=0),6,"")</f>
        <v/>
      </c>
      <c r="R7">
        <f>IF(AND($C7="Intervento",COUNTIF($C$2:$C6,"Intervento")=0),MAX($M$2:$M$61),"")</f>
        <v/>
      </c>
    </row>
    <row r="8">
      <c r="A8" s="19" t="n">
        <v>7</v>
      </c>
      <c r="B8" s="18" t="n"/>
      <c r="C8" s="18" t="n"/>
      <c r="D8" s="18" t="n"/>
      <c r="E8" s="18" t="n"/>
      <c r="F8" s="18" t="n"/>
      <c r="G8" s="18" t="n"/>
      <c r="H8" s="18" t="n"/>
      <c r="I8" s="18" t="n"/>
      <c r="J8" s="18" t="n"/>
      <c r="K8" s="18" t="n"/>
      <c r="L8" s="18" t="n"/>
      <c r="M8" s="18" t="n"/>
      <c r="N8" s="18" t="n"/>
      <c r="O8" s="11" t="n"/>
      <c r="P8" s="11" t="n"/>
      <c r="Q8">
        <f>IF(AND($C8="Intervento",COUNTIF($C$2:$C7,"Intervento")=0),6,"")</f>
        <v/>
      </c>
      <c r="R8">
        <f>IF(AND($C8="Intervento",COUNTIF($C$2:$C7,"Intervento")=0),MAX($M$2:$M$61),"")</f>
        <v/>
      </c>
    </row>
    <row r="9">
      <c r="A9" s="19" t="n">
        <v>8</v>
      </c>
      <c r="B9" s="18" t="n"/>
      <c r="C9" s="18" t="n"/>
      <c r="D9" s="18" t="n"/>
      <c r="E9" s="18" t="n"/>
      <c r="F9" s="18" t="n"/>
      <c r="G9" s="18" t="n"/>
      <c r="H9" s="18" t="n"/>
      <c r="I9" s="18" t="n"/>
      <c r="J9" s="18" t="n"/>
      <c r="K9" s="18" t="n"/>
      <c r="L9" s="18" t="n"/>
      <c r="M9" s="18" t="n"/>
      <c r="N9" s="18" t="n"/>
      <c r="O9" s="11" t="n"/>
      <c r="P9" s="11" t="n"/>
      <c r="Q9">
        <f>IF(AND($C9="Intervento",COUNTIF($C$2:$C8,"Intervento")=0),6,"")</f>
        <v/>
      </c>
      <c r="R9">
        <f>IF(AND($C9="Intervento",COUNTIF($C$2:$C8,"Intervento")=0),MAX($M$2:$M$61),"")</f>
        <v/>
      </c>
    </row>
    <row r="10">
      <c r="A10" s="19" t="n">
        <v>9</v>
      </c>
      <c r="B10" s="18" t="n"/>
      <c r="C10" s="18" t="n"/>
      <c r="D10" s="18" t="n"/>
      <c r="E10" s="18" t="n"/>
      <c r="F10" s="18" t="n"/>
      <c r="G10" s="18" t="n"/>
      <c r="H10" s="18" t="n"/>
      <c r="I10" s="18" t="n"/>
      <c r="J10" s="18" t="n"/>
      <c r="K10" s="18" t="n"/>
      <c r="L10" s="18" t="n"/>
      <c r="M10" s="18" t="n"/>
      <c r="N10" s="18" t="n"/>
      <c r="O10" s="11" t="n"/>
      <c r="P10" s="11" t="n"/>
      <c r="Q10">
        <f>IF(AND($C10="Intervento",COUNTIF($C$2:$C9,"Intervento")=0),6,"")</f>
        <v/>
      </c>
      <c r="R10">
        <f>IF(AND($C10="Intervento",COUNTIF($C$2:$C9,"Intervento")=0),MAX($M$2:$M$61),"")</f>
        <v/>
      </c>
    </row>
    <row r="11">
      <c r="A11" s="19" t="n">
        <v>10</v>
      </c>
      <c r="B11" s="18" t="n"/>
      <c r="C11" s="18" t="n"/>
      <c r="D11" s="18" t="n"/>
      <c r="E11" s="18" t="n"/>
      <c r="F11" s="18" t="n"/>
      <c r="G11" s="18" t="n"/>
      <c r="H11" s="18" t="n"/>
      <c r="I11" s="18" t="n"/>
      <c r="J11" s="18" t="n"/>
      <c r="K11" s="18" t="n"/>
      <c r="L11" s="18" t="n"/>
      <c r="M11" s="18" t="n"/>
      <c r="N11" s="18" t="n"/>
      <c r="O11" s="11" t="n"/>
      <c r="P11" s="11" t="n"/>
      <c r="Q11">
        <f>IF(AND($C11="Intervento",COUNTIF($C$2:$C10,"Intervento")=0),6,"")</f>
        <v/>
      </c>
      <c r="R11">
        <f>IF(AND($C11="Intervento",COUNTIF($C$2:$C10,"Intervento")=0),MAX($M$2:$M$61),"")</f>
        <v/>
      </c>
    </row>
    <row r="12">
      <c r="A12" s="19" t="n">
        <v>11</v>
      </c>
      <c r="B12" s="18" t="n"/>
      <c r="C12" s="18" t="n"/>
      <c r="D12" s="18" t="n"/>
      <c r="E12" s="18" t="n"/>
      <c r="F12" s="18" t="n"/>
      <c r="G12" s="18" t="n"/>
      <c r="H12" s="18" t="n"/>
      <c r="I12" s="18" t="n"/>
      <c r="J12" s="18" t="n"/>
      <c r="K12" s="18" t="n"/>
      <c r="L12" s="18" t="n"/>
      <c r="M12" s="18" t="n"/>
      <c r="N12" s="18" t="n"/>
      <c r="O12" s="11" t="n"/>
      <c r="P12" s="11" t="n"/>
      <c r="Q12">
        <f>IF(AND($C12="Intervento",COUNTIF($C$2:$C11,"Intervento")=0),6,"")</f>
        <v/>
      </c>
      <c r="R12">
        <f>IF(AND($C12="Intervento",COUNTIF($C$2:$C11,"Intervento")=0),MAX($M$2:$M$61),"")</f>
        <v/>
      </c>
    </row>
    <row r="13">
      <c r="A13" s="19" t="n">
        <v>12</v>
      </c>
      <c r="B13" s="18" t="n"/>
      <c r="C13" s="18" t="n"/>
      <c r="D13" s="18" t="n"/>
      <c r="E13" s="18" t="n"/>
      <c r="F13" s="18" t="n"/>
      <c r="G13" s="18" t="n"/>
      <c r="H13" s="18" t="n"/>
      <c r="I13" s="18" t="n"/>
      <c r="J13" s="18" t="n"/>
      <c r="K13" s="18" t="n"/>
      <c r="L13" s="18" t="n"/>
      <c r="M13" s="18" t="n"/>
      <c r="N13" s="18" t="n"/>
      <c r="O13" s="11" t="n"/>
      <c r="P13" s="11" t="n"/>
      <c r="Q13">
        <f>IF(AND($C13="Intervento",COUNTIF($C$2:$C12,"Intervento")=0),6,"")</f>
        <v/>
      </c>
      <c r="R13">
        <f>IF(AND($C13="Intervento",COUNTIF($C$2:$C12,"Intervento")=0),MAX($M$2:$M$61),"")</f>
        <v/>
      </c>
    </row>
    <row r="14">
      <c r="A14" s="19" t="n">
        <v>13</v>
      </c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  <c r="K14" s="18" t="n"/>
      <c r="L14" s="18" t="n"/>
      <c r="M14" s="18" t="n"/>
      <c r="N14" s="18" t="n"/>
      <c r="O14" s="11" t="n"/>
      <c r="P14" s="11" t="n"/>
      <c r="Q14">
        <f>IF(AND($C14="Intervento",COUNTIF($C$2:$C13,"Intervento")=0),6,"")</f>
        <v/>
      </c>
      <c r="R14">
        <f>IF(AND($C14="Intervento",COUNTIF($C$2:$C13,"Intervento")=0),MAX($M$2:$M$61),"")</f>
        <v/>
      </c>
    </row>
    <row r="15">
      <c r="A15" s="19" t="n">
        <v>14</v>
      </c>
      <c r="B15" s="18" t="n"/>
      <c r="C15" s="18" t="n"/>
      <c r="D15" s="18" t="n"/>
      <c r="E15" s="18" t="n"/>
      <c r="F15" s="18" t="n"/>
      <c r="G15" s="18" t="n"/>
      <c r="H15" s="18" t="n"/>
      <c r="I15" s="18" t="n"/>
      <c r="J15" s="18" t="n"/>
      <c r="K15" s="18" t="n"/>
      <c r="L15" s="18" t="n"/>
      <c r="M15" s="18" t="n"/>
      <c r="N15" s="18" t="n"/>
      <c r="O15" s="11" t="n"/>
      <c r="P15" s="11" t="n"/>
      <c r="Q15">
        <f>IF(AND($C15="Intervento",COUNTIF($C$2:$C14,"Intervento")=0),6,"")</f>
        <v/>
      </c>
      <c r="R15">
        <f>IF(AND($C15="Intervento",COUNTIF($C$2:$C14,"Intervento")=0),MAX($M$2:$M$61),"")</f>
        <v/>
      </c>
    </row>
    <row r="16">
      <c r="A16" s="19" t="n">
        <v>15</v>
      </c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  <c r="K16" s="18" t="n"/>
      <c r="L16" s="18" t="n"/>
      <c r="M16" s="18" t="n"/>
      <c r="N16" s="18" t="n"/>
      <c r="O16" s="11" t="n"/>
      <c r="P16" s="11" t="n"/>
      <c r="Q16">
        <f>IF(AND($C16="Intervento",COUNTIF($C$2:$C15,"Intervento")=0),6,"")</f>
        <v/>
      </c>
      <c r="R16">
        <f>IF(AND($C16="Intervento",COUNTIF($C$2:$C15,"Intervento")=0),MAX($M$2:$M$61),"")</f>
        <v/>
      </c>
    </row>
    <row r="17">
      <c r="A17" s="19" t="n">
        <v>16</v>
      </c>
      <c r="B17" s="18" t="n"/>
      <c r="C17" s="18" t="n"/>
      <c r="D17" s="18" t="n"/>
      <c r="E17" s="18" t="n"/>
      <c r="F17" s="18" t="n"/>
      <c r="G17" s="18" t="n"/>
      <c r="H17" s="18" t="n"/>
      <c r="I17" s="18" t="n"/>
      <c r="J17" s="18" t="n"/>
      <c r="K17" s="18" t="n"/>
      <c r="L17" s="18" t="n"/>
      <c r="M17" s="18" t="n"/>
      <c r="N17" s="18" t="n"/>
      <c r="O17" s="11" t="n"/>
      <c r="P17" s="11" t="n"/>
      <c r="Q17">
        <f>IF(AND($C17="Intervento",COUNTIF($C$2:$C16,"Intervento")=0),6,"")</f>
        <v/>
      </c>
      <c r="R17">
        <f>IF(AND($C17="Intervento",COUNTIF($C$2:$C16,"Intervento")=0),MAX($M$2:$M$61),"")</f>
        <v/>
      </c>
    </row>
    <row r="18">
      <c r="A18" s="19" t="n">
        <v>17</v>
      </c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  <c r="K18" s="18" t="n"/>
      <c r="L18" s="18" t="n"/>
      <c r="M18" s="18" t="n"/>
      <c r="N18" s="18" t="n"/>
      <c r="O18" s="11" t="n"/>
      <c r="P18" s="11" t="n"/>
      <c r="Q18">
        <f>IF(AND($C18="Intervento",COUNTIF($C$2:$C17,"Intervento")=0),6,"")</f>
        <v/>
      </c>
      <c r="R18">
        <f>IF(AND($C18="Intervento",COUNTIF($C$2:$C17,"Intervento")=0),MAX($M$2:$M$61),"")</f>
        <v/>
      </c>
    </row>
    <row r="19">
      <c r="A19" s="19" t="n">
        <v>18</v>
      </c>
      <c r="B19" s="18" t="n"/>
      <c r="C19" s="18" t="n"/>
      <c r="D19" s="18" t="n"/>
      <c r="E19" s="18" t="n"/>
      <c r="F19" s="18" t="n"/>
      <c r="G19" s="18" t="n"/>
      <c r="H19" s="18" t="n"/>
      <c r="I19" s="18" t="n"/>
      <c r="J19" s="18" t="n"/>
      <c r="K19" s="18" t="n"/>
      <c r="L19" s="18" t="n"/>
      <c r="M19" s="18" t="n"/>
      <c r="N19" s="18" t="n"/>
      <c r="O19" s="11" t="n"/>
      <c r="P19" s="11" t="n"/>
      <c r="Q19">
        <f>IF(AND($C19="Intervento",COUNTIF($C$2:$C18,"Intervento")=0),6,"")</f>
        <v/>
      </c>
      <c r="R19">
        <f>IF(AND($C19="Intervento",COUNTIF($C$2:$C18,"Intervento")=0),MAX($M$2:$M$61),"")</f>
        <v/>
      </c>
    </row>
    <row r="20">
      <c r="A20" s="19" t="n">
        <v>19</v>
      </c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  <c r="K20" s="18" t="n"/>
      <c r="L20" s="18" t="n"/>
      <c r="M20" s="18" t="n"/>
      <c r="N20" s="18" t="n"/>
      <c r="O20" s="11" t="n"/>
      <c r="P20" s="11" t="n"/>
      <c r="Q20">
        <f>IF(AND($C20="Intervento",COUNTIF($C$2:$C19,"Intervento")=0),6,"")</f>
        <v/>
      </c>
      <c r="R20">
        <f>IF(AND($C20="Intervento",COUNTIF($C$2:$C19,"Intervento")=0),MAX($M$2:$M$61),"")</f>
        <v/>
      </c>
    </row>
    <row r="21">
      <c r="A21" s="19" t="n">
        <v>20</v>
      </c>
      <c r="B21" s="18" t="n"/>
      <c r="C21" s="18" t="n"/>
      <c r="D21" s="18" t="n"/>
      <c r="E21" s="18" t="n"/>
      <c r="F21" s="18" t="n"/>
      <c r="G21" s="18" t="n"/>
      <c r="H21" s="18" t="n"/>
      <c r="I21" s="18" t="n"/>
      <c r="J21" s="18" t="n"/>
      <c r="K21" s="18" t="n"/>
      <c r="L21" s="18" t="n"/>
      <c r="M21" s="18" t="n"/>
      <c r="N21" s="18" t="n"/>
      <c r="O21" s="11" t="n"/>
      <c r="P21" s="11" t="n"/>
      <c r="Q21">
        <f>IF(AND($C21="Intervento",COUNTIF($C$2:$C20,"Intervento")=0),6,"")</f>
        <v/>
      </c>
      <c r="R21">
        <f>IF(AND($C21="Intervento",COUNTIF($C$2:$C20,"Intervento")=0),MAX($M$2:$M$61),"")</f>
        <v/>
      </c>
    </row>
    <row r="22">
      <c r="A22" s="19" t="n">
        <v>21</v>
      </c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  <c r="K22" s="18" t="n"/>
      <c r="L22" s="18" t="n"/>
      <c r="M22" s="18" t="n"/>
      <c r="N22" s="18" t="n"/>
      <c r="O22" s="11" t="n"/>
      <c r="P22" s="11" t="n"/>
      <c r="Q22">
        <f>IF(AND($C22="Intervento",COUNTIF($C$2:$C21,"Intervento")=0),6,"")</f>
        <v/>
      </c>
      <c r="R22">
        <f>IF(AND($C22="Intervento",COUNTIF($C$2:$C21,"Intervento")=0),MAX($M$2:$M$61),"")</f>
        <v/>
      </c>
    </row>
    <row r="23">
      <c r="A23" s="19" t="n">
        <v>22</v>
      </c>
      <c r="B23" s="18" t="n"/>
      <c r="C23" s="18" t="n"/>
      <c r="D23" s="18" t="n"/>
      <c r="E23" s="18" t="n"/>
      <c r="F23" s="18" t="n"/>
      <c r="G23" s="18" t="n"/>
      <c r="H23" s="18" t="n"/>
      <c r="I23" s="18" t="n"/>
      <c r="J23" s="18" t="n"/>
      <c r="K23" s="18" t="n"/>
      <c r="L23" s="18" t="n"/>
      <c r="M23" s="18" t="n"/>
      <c r="N23" s="18" t="n"/>
      <c r="O23" s="11" t="n"/>
      <c r="P23" s="11" t="n"/>
      <c r="Q23">
        <f>IF(AND($C23="Intervento",COUNTIF($C$2:$C22,"Intervento")=0),6,"")</f>
        <v/>
      </c>
      <c r="R23">
        <f>IF(AND($C23="Intervento",COUNTIF($C$2:$C22,"Intervento")=0),MAX($M$2:$M$61),"")</f>
        <v/>
      </c>
    </row>
    <row r="24">
      <c r="A24" s="19" t="n">
        <v>23</v>
      </c>
      <c r="B24" s="18" t="n"/>
      <c r="C24" s="18" t="n"/>
      <c r="D24" s="18" t="n"/>
      <c r="E24" s="18" t="n"/>
      <c r="F24" s="18" t="n"/>
      <c r="G24" s="18" t="n"/>
      <c r="H24" s="18" t="n"/>
      <c r="I24" s="18" t="n"/>
      <c r="J24" s="18" t="n"/>
      <c r="K24" s="18" t="n"/>
      <c r="L24" s="18" t="n"/>
      <c r="M24" s="18" t="n"/>
      <c r="N24" s="18" t="n"/>
      <c r="O24" s="11" t="n"/>
      <c r="P24" s="11" t="n"/>
      <c r="Q24">
        <f>IF(AND($C24="Intervento",COUNTIF($C$2:$C23,"Intervento")=0),6,"")</f>
        <v/>
      </c>
      <c r="R24">
        <f>IF(AND($C24="Intervento",COUNTIF($C$2:$C23,"Intervento")=0),MAX($M$2:$M$61),"")</f>
        <v/>
      </c>
    </row>
    <row r="25">
      <c r="A25" s="19" t="n">
        <v>24</v>
      </c>
      <c r="B25" s="18" t="n"/>
      <c r="C25" s="18" t="n"/>
      <c r="D25" s="18" t="n"/>
      <c r="E25" s="18" t="n"/>
      <c r="F25" s="18" t="n"/>
      <c r="G25" s="18" t="n"/>
      <c r="H25" s="18" t="n"/>
      <c r="I25" s="18" t="n"/>
      <c r="J25" s="18" t="n"/>
      <c r="K25" s="18" t="n"/>
      <c r="L25" s="18" t="n"/>
      <c r="M25" s="18" t="n"/>
      <c r="N25" s="18" t="n"/>
      <c r="O25" s="11" t="n"/>
      <c r="P25" s="11" t="n"/>
      <c r="Q25">
        <f>IF(AND($C25="Intervento",COUNTIF($C$2:$C24,"Intervento")=0),6,"")</f>
        <v/>
      </c>
      <c r="R25">
        <f>IF(AND($C25="Intervento",COUNTIF($C$2:$C24,"Intervento")=0),MAX($M$2:$M$61),"")</f>
        <v/>
      </c>
    </row>
    <row r="26">
      <c r="A26" s="19" t="n">
        <v>25</v>
      </c>
      <c r="B26" s="18" t="n"/>
      <c r="C26" s="18" t="n"/>
      <c r="D26" s="18" t="n"/>
      <c r="E26" s="18" t="n"/>
      <c r="F26" s="18" t="n"/>
      <c r="G26" s="18" t="n"/>
      <c r="H26" s="18" t="n"/>
      <c r="I26" s="18" t="n"/>
      <c r="J26" s="18" t="n"/>
      <c r="K26" s="18" t="n"/>
      <c r="L26" s="18" t="n"/>
      <c r="M26" s="18" t="n"/>
      <c r="N26" s="18" t="n"/>
      <c r="O26" s="11" t="n"/>
      <c r="P26" s="11" t="n"/>
      <c r="Q26">
        <f>IF(AND($C26="Intervento",COUNTIF($C$2:$C25,"Intervento")=0),6,"")</f>
        <v/>
      </c>
      <c r="R26">
        <f>IF(AND($C26="Intervento",COUNTIF($C$2:$C25,"Intervento")=0),MAX($M$2:$M$61),"")</f>
        <v/>
      </c>
    </row>
    <row r="27">
      <c r="A27" s="19" t="n">
        <v>26</v>
      </c>
      <c r="B27" s="18" t="n"/>
      <c r="C27" s="18" t="n"/>
      <c r="D27" s="18" t="n"/>
      <c r="E27" s="18" t="n"/>
      <c r="F27" s="18" t="n"/>
      <c r="G27" s="18" t="n"/>
      <c r="H27" s="18" t="n"/>
      <c r="I27" s="18" t="n"/>
      <c r="J27" s="18" t="n"/>
      <c r="K27" s="18" t="n"/>
      <c r="L27" s="18" t="n"/>
      <c r="M27" s="18" t="n"/>
      <c r="N27" s="18" t="n"/>
      <c r="O27" s="11" t="n"/>
      <c r="P27" s="11" t="n"/>
      <c r="Q27">
        <f>IF(AND($C27="Intervento",COUNTIF($C$2:$C26,"Intervento")=0),6,"")</f>
        <v/>
      </c>
      <c r="R27">
        <f>IF(AND($C27="Intervento",COUNTIF($C$2:$C26,"Intervento")=0),MAX($M$2:$M$61),"")</f>
        <v/>
      </c>
    </row>
    <row r="28">
      <c r="A28" s="19" t="n">
        <v>27</v>
      </c>
      <c r="B28" s="18" t="n"/>
      <c r="C28" s="18" t="n"/>
      <c r="D28" s="18" t="n"/>
      <c r="E28" s="18" t="n"/>
      <c r="F28" s="18" t="n"/>
      <c r="G28" s="18" t="n"/>
      <c r="H28" s="18" t="n"/>
      <c r="I28" s="18" t="n"/>
      <c r="J28" s="18" t="n"/>
      <c r="K28" s="18" t="n"/>
      <c r="L28" s="18" t="n"/>
      <c r="M28" s="18" t="n"/>
      <c r="N28" s="18" t="n"/>
      <c r="O28" s="11" t="n"/>
      <c r="P28" s="11" t="n"/>
      <c r="Q28">
        <f>IF(AND($C28="Intervento",COUNTIF($C$2:$C27,"Intervento")=0),6,"")</f>
        <v/>
      </c>
      <c r="R28">
        <f>IF(AND($C28="Intervento",COUNTIF($C$2:$C27,"Intervento")=0),MAX($M$2:$M$61),"")</f>
        <v/>
      </c>
    </row>
    <row r="29">
      <c r="A29" s="19" t="n">
        <v>28</v>
      </c>
      <c r="B29" s="18" t="n"/>
      <c r="C29" s="18" t="n"/>
      <c r="D29" s="18" t="n"/>
      <c r="E29" s="18" t="n"/>
      <c r="F29" s="18" t="n"/>
      <c r="G29" s="18" t="n"/>
      <c r="H29" s="18" t="n"/>
      <c r="I29" s="18" t="n"/>
      <c r="J29" s="18" t="n"/>
      <c r="K29" s="18" t="n"/>
      <c r="L29" s="18" t="n"/>
      <c r="M29" s="18" t="n"/>
      <c r="N29" s="18" t="n"/>
      <c r="O29" s="11" t="n"/>
      <c r="P29" s="11" t="n"/>
      <c r="Q29">
        <f>IF(AND($C29="Intervento",COUNTIF($C$2:$C28,"Intervento")=0),6,"")</f>
        <v/>
      </c>
      <c r="R29">
        <f>IF(AND($C29="Intervento",COUNTIF($C$2:$C28,"Intervento")=0),MAX($M$2:$M$61),"")</f>
        <v/>
      </c>
    </row>
    <row r="30">
      <c r="A30" s="19" t="n">
        <v>29</v>
      </c>
      <c r="B30" s="18" t="n"/>
      <c r="C30" s="18" t="n"/>
      <c r="D30" s="18" t="n"/>
      <c r="E30" s="18" t="n"/>
      <c r="F30" s="18" t="n"/>
      <c r="G30" s="18" t="n"/>
      <c r="H30" s="18" t="n"/>
      <c r="I30" s="18" t="n"/>
      <c r="J30" s="18" t="n"/>
      <c r="K30" s="18" t="n"/>
      <c r="L30" s="18" t="n"/>
      <c r="M30" s="18" t="n"/>
      <c r="N30" s="18" t="n"/>
      <c r="O30" s="11" t="n"/>
      <c r="P30" s="11" t="n"/>
      <c r="Q30">
        <f>IF(AND($C30="Intervento",COUNTIF($C$2:$C29,"Intervento")=0),6,"")</f>
        <v/>
      </c>
      <c r="R30">
        <f>IF(AND($C30="Intervento",COUNTIF($C$2:$C29,"Intervento")=0),MAX($M$2:$M$61),"")</f>
        <v/>
      </c>
    </row>
    <row r="31">
      <c r="A31" s="19" t="n">
        <v>30</v>
      </c>
      <c r="B31" s="18" t="n"/>
      <c r="C31" s="18" t="n"/>
      <c r="D31" s="18" t="n"/>
      <c r="E31" s="18" t="n"/>
      <c r="F31" s="18" t="n"/>
      <c r="G31" s="18" t="n"/>
      <c r="H31" s="18" t="n"/>
      <c r="I31" s="18" t="n"/>
      <c r="J31" s="18" t="n"/>
      <c r="K31" s="18" t="n"/>
      <c r="L31" s="18" t="n"/>
      <c r="M31" s="18" t="n"/>
      <c r="N31" s="18" t="n"/>
      <c r="O31" s="11" t="n"/>
      <c r="P31" s="11" t="n"/>
      <c r="Q31">
        <f>IF(AND($C31="Intervento",COUNTIF($C$2:$C30,"Intervento")=0),6,"")</f>
        <v/>
      </c>
      <c r="R31">
        <f>IF(AND($C31="Intervento",COUNTIF($C$2:$C30,"Intervento")=0),MAX($M$2:$M$61),"")</f>
        <v/>
      </c>
    </row>
    <row r="32">
      <c r="A32" s="19" t="n">
        <v>31</v>
      </c>
      <c r="B32" s="18" t="n"/>
      <c r="C32" s="18" t="n"/>
      <c r="D32" s="18" t="n"/>
      <c r="E32" s="18" t="n"/>
      <c r="F32" s="18" t="n"/>
      <c r="G32" s="18" t="n"/>
      <c r="H32" s="18" t="n"/>
      <c r="I32" s="18" t="n"/>
      <c r="J32" s="18" t="n"/>
      <c r="K32" s="18" t="n"/>
      <c r="L32" s="18" t="n"/>
      <c r="M32" s="18" t="n"/>
      <c r="N32" s="18" t="n"/>
      <c r="O32" s="11" t="n"/>
      <c r="P32" s="11" t="n"/>
      <c r="Q32">
        <f>IF(AND($C32="Intervento",COUNTIF($C$2:$C31,"Intervento")=0),6,"")</f>
        <v/>
      </c>
      <c r="R32">
        <f>IF(AND($C32="Intervento",COUNTIF($C$2:$C31,"Intervento")=0),MAX($M$2:$M$61),"")</f>
        <v/>
      </c>
    </row>
    <row r="33">
      <c r="A33" s="19" t="n">
        <v>32</v>
      </c>
      <c r="B33" s="18" t="n"/>
      <c r="C33" s="18" t="n"/>
      <c r="D33" s="18" t="n"/>
      <c r="E33" s="18" t="n"/>
      <c r="F33" s="18" t="n"/>
      <c r="G33" s="18" t="n"/>
      <c r="H33" s="18" t="n"/>
      <c r="I33" s="18" t="n"/>
      <c r="J33" s="18" t="n"/>
      <c r="K33" s="18" t="n"/>
      <c r="L33" s="18" t="n"/>
      <c r="M33" s="18" t="n"/>
      <c r="N33" s="18" t="n"/>
      <c r="O33" s="11" t="n"/>
      <c r="P33" s="11" t="n"/>
      <c r="Q33">
        <f>IF(AND($C33="Intervento",COUNTIF($C$2:$C32,"Intervento")=0),6,"")</f>
        <v/>
      </c>
      <c r="R33">
        <f>IF(AND($C33="Intervento",COUNTIF($C$2:$C32,"Intervento")=0),MAX($M$2:$M$61),"")</f>
        <v/>
      </c>
    </row>
    <row r="34">
      <c r="A34" s="19" t="n">
        <v>33</v>
      </c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  <c r="O34" s="11" t="n"/>
      <c r="P34" s="11" t="n"/>
      <c r="Q34">
        <f>IF(AND($C34="Intervento",COUNTIF($C$2:$C33,"Intervento")=0),6,"")</f>
        <v/>
      </c>
      <c r="R34">
        <f>IF(AND($C34="Intervento",COUNTIF($C$2:$C33,"Intervento")=0),MAX($M$2:$M$61),"")</f>
        <v/>
      </c>
    </row>
    <row r="35">
      <c r="A35" s="19" t="n">
        <v>34</v>
      </c>
      <c r="B35" s="18" t="n"/>
      <c r="C35" s="18" t="n"/>
      <c r="D35" s="18" t="n"/>
      <c r="E35" s="18" t="n"/>
      <c r="F35" s="18" t="n"/>
      <c r="G35" s="18" t="n"/>
      <c r="H35" s="18" t="n"/>
      <c r="I35" s="18" t="n"/>
      <c r="J35" s="18" t="n"/>
      <c r="K35" s="18" t="n"/>
      <c r="L35" s="18" t="n"/>
      <c r="M35" s="18" t="n"/>
      <c r="N35" s="18" t="n"/>
      <c r="O35" s="11" t="n"/>
      <c r="P35" s="11" t="n"/>
      <c r="Q35">
        <f>IF(AND($C35="Intervento",COUNTIF($C$2:$C34,"Intervento")=0),6,"")</f>
        <v/>
      </c>
      <c r="R35">
        <f>IF(AND($C35="Intervento",COUNTIF($C$2:$C34,"Intervento")=0),MAX($M$2:$M$61),"")</f>
        <v/>
      </c>
    </row>
    <row r="36">
      <c r="A36" s="19" t="n">
        <v>35</v>
      </c>
      <c r="B36" s="18" t="n"/>
      <c r="C36" s="18" t="n"/>
      <c r="D36" s="18" t="n"/>
      <c r="E36" s="18" t="n"/>
      <c r="F36" s="18" t="n"/>
      <c r="G36" s="18" t="n"/>
      <c r="H36" s="18" t="n"/>
      <c r="I36" s="18" t="n"/>
      <c r="J36" s="18" t="n"/>
      <c r="K36" s="18" t="n"/>
      <c r="L36" s="18" t="n"/>
      <c r="M36" s="18" t="n"/>
      <c r="N36" s="18" t="n"/>
      <c r="O36" s="11" t="n"/>
      <c r="P36" s="11" t="n"/>
      <c r="Q36">
        <f>IF(AND($C36="Intervento",COUNTIF($C$2:$C35,"Intervento")=0),6,"")</f>
        <v/>
      </c>
      <c r="R36">
        <f>IF(AND($C36="Intervento",COUNTIF($C$2:$C35,"Intervento")=0),MAX($M$2:$M$61),"")</f>
        <v/>
      </c>
    </row>
    <row r="37">
      <c r="A37" s="19" t="n">
        <v>36</v>
      </c>
      <c r="B37" s="18" t="n"/>
      <c r="C37" s="18" t="n"/>
      <c r="D37" s="18" t="n"/>
      <c r="E37" s="18" t="n"/>
      <c r="F37" s="18" t="n"/>
      <c r="G37" s="18" t="n"/>
      <c r="H37" s="18" t="n"/>
      <c r="I37" s="18" t="n"/>
      <c r="J37" s="18" t="n"/>
      <c r="K37" s="18" t="n"/>
      <c r="L37" s="18" t="n"/>
      <c r="M37" s="18" t="n"/>
      <c r="N37" s="18" t="n"/>
      <c r="O37" s="11" t="n"/>
      <c r="P37" s="11" t="n"/>
      <c r="Q37">
        <f>IF(AND($C37="Intervento",COUNTIF($C$2:$C36,"Intervento")=0),6,"")</f>
        <v/>
      </c>
      <c r="R37">
        <f>IF(AND($C37="Intervento",COUNTIF($C$2:$C36,"Intervento")=0),MAX($M$2:$M$61),"")</f>
        <v/>
      </c>
    </row>
    <row r="38">
      <c r="A38" s="19" t="n">
        <v>37</v>
      </c>
      <c r="B38" s="18" t="n"/>
      <c r="C38" s="18" t="n"/>
      <c r="D38" s="18" t="n"/>
      <c r="E38" s="18" t="n"/>
      <c r="F38" s="18" t="n"/>
      <c r="G38" s="18" t="n"/>
      <c r="H38" s="18" t="n"/>
      <c r="I38" s="18" t="n"/>
      <c r="J38" s="18" t="n"/>
      <c r="K38" s="18" t="n"/>
      <c r="L38" s="18" t="n"/>
      <c r="M38" s="18" t="n"/>
      <c r="N38" s="18" t="n"/>
      <c r="O38" s="11" t="n"/>
      <c r="P38" s="11" t="n"/>
      <c r="Q38">
        <f>IF(AND($C38="Intervento",COUNTIF($C$2:$C37,"Intervento")=0),6,"")</f>
        <v/>
      </c>
      <c r="R38">
        <f>IF(AND($C38="Intervento",COUNTIF($C$2:$C37,"Intervento")=0),MAX($M$2:$M$61),"")</f>
        <v/>
      </c>
    </row>
    <row r="39">
      <c r="A39" s="19" t="n">
        <v>38</v>
      </c>
      <c r="B39" s="18" t="n"/>
      <c r="C39" s="18" t="n"/>
      <c r="D39" s="18" t="n"/>
      <c r="E39" s="18" t="n"/>
      <c r="F39" s="18" t="n"/>
      <c r="G39" s="18" t="n"/>
      <c r="H39" s="18" t="n"/>
      <c r="I39" s="18" t="n"/>
      <c r="J39" s="18" t="n"/>
      <c r="K39" s="18" t="n"/>
      <c r="L39" s="18" t="n"/>
      <c r="M39" s="18" t="n"/>
      <c r="N39" s="18" t="n"/>
      <c r="O39" s="11" t="n"/>
      <c r="P39" s="11" t="n"/>
      <c r="Q39">
        <f>IF(AND($C39="Intervento",COUNTIF($C$2:$C38,"Intervento")=0),6,"")</f>
        <v/>
      </c>
      <c r="R39">
        <f>IF(AND($C39="Intervento",COUNTIF($C$2:$C38,"Intervento")=0),MAX($M$2:$M$61),"")</f>
        <v/>
      </c>
    </row>
    <row r="40">
      <c r="A40" s="19" t="n">
        <v>39</v>
      </c>
      <c r="B40" s="18" t="n"/>
      <c r="C40" s="18" t="n"/>
      <c r="D40" s="18" t="n"/>
      <c r="E40" s="18" t="n"/>
      <c r="F40" s="18" t="n"/>
      <c r="G40" s="18" t="n"/>
      <c r="H40" s="18" t="n"/>
      <c r="I40" s="18" t="n"/>
      <c r="J40" s="18" t="n"/>
      <c r="K40" s="18" t="n"/>
      <c r="L40" s="18" t="n"/>
      <c r="M40" s="18" t="n"/>
      <c r="N40" s="18" t="n"/>
      <c r="O40" s="11" t="n"/>
      <c r="P40" s="11" t="n"/>
      <c r="Q40">
        <f>IF(AND($C40="Intervento",COUNTIF($C$2:$C39,"Intervento")=0),6,"")</f>
        <v/>
      </c>
      <c r="R40">
        <f>IF(AND($C40="Intervento",COUNTIF($C$2:$C39,"Intervento")=0),MAX($M$2:$M$61),"")</f>
        <v/>
      </c>
    </row>
    <row r="41">
      <c r="A41" s="19" t="n">
        <v>40</v>
      </c>
      <c r="B41" s="18" t="n"/>
      <c r="C41" s="18" t="n"/>
      <c r="D41" s="18" t="n"/>
      <c r="E41" s="18" t="n"/>
      <c r="F41" s="18" t="n"/>
      <c r="G41" s="18" t="n"/>
      <c r="H41" s="18" t="n"/>
      <c r="I41" s="18" t="n"/>
      <c r="J41" s="18" t="n"/>
      <c r="K41" s="18" t="n"/>
      <c r="L41" s="18" t="n"/>
      <c r="M41" s="18" t="n"/>
      <c r="N41" s="18" t="n"/>
      <c r="O41" s="11" t="n"/>
      <c r="P41" s="11" t="n"/>
      <c r="Q41">
        <f>IF(AND($C41="Intervento",COUNTIF($C$2:$C40,"Intervento")=0),6,"")</f>
        <v/>
      </c>
      <c r="R41">
        <f>IF(AND($C41="Intervento",COUNTIF($C$2:$C40,"Intervento")=0),MAX($M$2:$M$61),"")</f>
        <v/>
      </c>
    </row>
    <row r="42">
      <c r="A42" s="19" t="n">
        <v>41</v>
      </c>
      <c r="B42" s="18" t="n"/>
      <c r="C42" s="18" t="n"/>
      <c r="D42" s="18" t="n"/>
      <c r="E42" s="18" t="n"/>
      <c r="F42" s="18" t="n"/>
      <c r="G42" s="18" t="n"/>
      <c r="H42" s="18" t="n"/>
      <c r="I42" s="18" t="n"/>
      <c r="J42" s="18" t="n"/>
      <c r="K42" s="18" t="n"/>
      <c r="L42" s="18" t="n"/>
      <c r="M42" s="18" t="n"/>
      <c r="N42" s="18" t="n"/>
      <c r="O42" s="11" t="n"/>
      <c r="P42" s="11" t="n"/>
      <c r="Q42">
        <f>IF(AND($C42="Intervento",COUNTIF($C$2:$C41,"Intervento")=0),6,"")</f>
        <v/>
      </c>
      <c r="R42">
        <f>IF(AND($C42="Intervento",COUNTIF($C$2:$C41,"Intervento")=0),MAX($M$2:$M$61),"")</f>
        <v/>
      </c>
    </row>
    <row r="43">
      <c r="A43" s="19" t="n">
        <v>42</v>
      </c>
      <c r="B43" s="18" t="n"/>
      <c r="C43" s="18" t="n"/>
      <c r="D43" s="18" t="n"/>
      <c r="E43" s="18" t="n"/>
      <c r="F43" s="18" t="n"/>
      <c r="G43" s="18" t="n"/>
      <c r="H43" s="18" t="n"/>
      <c r="I43" s="18" t="n"/>
      <c r="J43" s="18" t="n"/>
      <c r="K43" s="18" t="n"/>
      <c r="L43" s="18" t="n"/>
      <c r="M43" s="18" t="n"/>
      <c r="N43" s="18" t="n"/>
      <c r="O43" s="11" t="n"/>
      <c r="P43" s="11" t="n"/>
      <c r="Q43">
        <f>IF(AND($C43="Intervento",COUNTIF($C$2:$C42,"Intervento")=0),6,"")</f>
        <v/>
      </c>
      <c r="R43">
        <f>IF(AND($C43="Intervento",COUNTIF($C$2:$C42,"Intervento")=0),MAX($M$2:$M$61),"")</f>
        <v/>
      </c>
    </row>
    <row r="44">
      <c r="A44" s="19" t="n">
        <v>43</v>
      </c>
      <c r="B44" s="18" t="n"/>
      <c r="C44" s="18" t="n"/>
      <c r="D44" s="18" t="n"/>
      <c r="E44" s="18" t="n"/>
      <c r="F44" s="18" t="n"/>
      <c r="G44" s="18" t="n"/>
      <c r="H44" s="18" t="n"/>
      <c r="I44" s="18" t="n"/>
      <c r="J44" s="18" t="n"/>
      <c r="K44" s="18" t="n"/>
      <c r="L44" s="18" t="n"/>
      <c r="M44" s="18" t="n"/>
      <c r="N44" s="18" t="n"/>
      <c r="O44" s="11" t="n"/>
      <c r="P44" s="11" t="n"/>
      <c r="Q44">
        <f>IF(AND($C44="Intervento",COUNTIF($C$2:$C43,"Intervento")=0),6,"")</f>
        <v/>
      </c>
      <c r="R44">
        <f>IF(AND($C44="Intervento",COUNTIF($C$2:$C43,"Intervento")=0),MAX($M$2:$M$61),"")</f>
        <v/>
      </c>
    </row>
    <row r="45">
      <c r="A45" s="19" t="n">
        <v>44</v>
      </c>
      <c r="B45" s="18" t="n"/>
      <c r="C45" s="18" t="n"/>
      <c r="D45" s="18" t="n"/>
      <c r="E45" s="18" t="n"/>
      <c r="F45" s="18" t="n"/>
      <c r="G45" s="18" t="n"/>
      <c r="H45" s="18" t="n"/>
      <c r="I45" s="18" t="n"/>
      <c r="J45" s="18" t="n"/>
      <c r="K45" s="18" t="n"/>
      <c r="L45" s="18" t="n"/>
      <c r="M45" s="18" t="n"/>
      <c r="N45" s="18" t="n"/>
      <c r="O45" s="11" t="n"/>
      <c r="P45" s="11" t="n"/>
      <c r="Q45">
        <f>IF(AND($C45="Intervento",COUNTIF($C$2:$C44,"Intervento")=0),6,"")</f>
        <v/>
      </c>
      <c r="R45">
        <f>IF(AND($C45="Intervento",COUNTIF($C$2:$C44,"Intervento")=0),MAX($M$2:$M$61),"")</f>
        <v/>
      </c>
    </row>
    <row r="46">
      <c r="A46" s="19" t="n">
        <v>45</v>
      </c>
      <c r="B46" s="18" t="n"/>
      <c r="C46" s="18" t="n"/>
      <c r="D46" s="18" t="n"/>
      <c r="E46" s="18" t="n"/>
      <c r="F46" s="18" t="n"/>
      <c r="G46" s="18" t="n"/>
      <c r="H46" s="18" t="n"/>
      <c r="I46" s="18" t="n"/>
      <c r="J46" s="18" t="n"/>
      <c r="K46" s="18" t="n"/>
      <c r="L46" s="18" t="n"/>
      <c r="M46" s="18" t="n"/>
      <c r="N46" s="18" t="n"/>
      <c r="O46" s="11" t="n"/>
      <c r="P46" s="11" t="n"/>
      <c r="Q46">
        <f>IF(AND($C46="Intervento",COUNTIF($C$2:$C45,"Intervento")=0),6,"")</f>
        <v/>
      </c>
      <c r="R46">
        <f>IF(AND($C46="Intervento",COUNTIF($C$2:$C45,"Intervento")=0),MAX($M$2:$M$61),"")</f>
        <v/>
      </c>
    </row>
    <row r="47">
      <c r="A47" s="19" t="n">
        <v>46</v>
      </c>
      <c r="B47" s="18" t="n"/>
      <c r="C47" s="18" t="n"/>
      <c r="D47" s="18" t="n"/>
      <c r="E47" s="18" t="n"/>
      <c r="F47" s="18" t="n"/>
      <c r="G47" s="18" t="n"/>
      <c r="H47" s="18" t="n"/>
      <c r="I47" s="18" t="n"/>
      <c r="J47" s="18" t="n"/>
      <c r="K47" s="18" t="n"/>
      <c r="L47" s="18" t="n"/>
      <c r="M47" s="18" t="n"/>
      <c r="N47" s="18" t="n"/>
      <c r="O47" s="11" t="n"/>
      <c r="P47" s="11" t="n"/>
      <c r="Q47">
        <f>IF(AND($C47="Intervento",COUNTIF($C$2:$C46,"Intervento")=0),6,"")</f>
        <v/>
      </c>
      <c r="R47">
        <f>IF(AND($C47="Intervento",COUNTIF($C$2:$C46,"Intervento")=0),MAX($M$2:$M$61),"")</f>
        <v/>
      </c>
    </row>
    <row r="48">
      <c r="A48" s="19" t="n">
        <v>47</v>
      </c>
      <c r="B48" s="18" t="n"/>
      <c r="C48" s="18" t="n"/>
      <c r="D48" s="18" t="n"/>
      <c r="E48" s="18" t="n"/>
      <c r="F48" s="18" t="n"/>
      <c r="G48" s="18" t="n"/>
      <c r="H48" s="18" t="n"/>
      <c r="I48" s="18" t="n"/>
      <c r="J48" s="18" t="n"/>
      <c r="K48" s="18" t="n"/>
      <c r="L48" s="18" t="n"/>
      <c r="M48" s="18" t="n"/>
      <c r="N48" s="18" t="n"/>
      <c r="O48" s="11" t="n"/>
      <c r="P48" s="11" t="n"/>
      <c r="Q48">
        <f>IF(AND($C48="Intervento",COUNTIF($C$2:$C47,"Intervento")=0),6,"")</f>
        <v/>
      </c>
      <c r="R48">
        <f>IF(AND($C48="Intervento",COUNTIF($C$2:$C47,"Intervento")=0),MAX($M$2:$M$61),"")</f>
        <v/>
      </c>
    </row>
    <row r="49">
      <c r="A49" s="19" t="n">
        <v>48</v>
      </c>
      <c r="B49" s="18" t="n"/>
      <c r="C49" s="18" t="n"/>
      <c r="D49" s="18" t="n"/>
      <c r="E49" s="18" t="n"/>
      <c r="F49" s="18" t="n"/>
      <c r="G49" s="18" t="n"/>
      <c r="H49" s="18" t="n"/>
      <c r="I49" s="18" t="n"/>
      <c r="J49" s="18" t="n"/>
      <c r="K49" s="18" t="n"/>
      <c r="L49" s="18" t="n"/>
      <c r="M49" s="18" t="n"/>
      <c r="N49" s="18" t="n"/>
      <c r="O49" s="11" t="n"/>
      <c r="P49" s="11" t="n"/>
      <c r="Q49">
        <f>IF(AND($C49="Intervento",COUNTIF($C$2:$C48,"Intervento")=0),6,"")</f>
        <v/>
      </c>
      <c r="R49">
        <f>IF(AND($C49="Intervento",COUNTIF($C$2:$C48,"Intervento")=0),MAX($M$2:$M$61),"")</f>
        <v/>
      </c>
    </row>
    <row r="50">
      <c r="A50" s="19" t="n">
        <v>49</v>
      </c>
      <c r="B50" s="18" t="n"/>
      <c r="C50" s="18" t="n"/>
      <c r="D50" s="18" t="n"/>
      <c r="E50" s="18" t="n"/>
      <c r="F50" s="18" t="n"/>
      <c r="G50" s="18" t="n"/>
      <c r="H50" s="18" t="n"/>
      <c r="I50" s="18" t="n"/>
      <c r="J50" s="18" t="n"/>
      <c r="K50" s="18" t="n"/>
      <c r="L50" s="18" t="n"/>
      <c r="M50" s="18" t="n"/>
      <c r="N50" s="18" t="n"/>
      <c r="O50" s="11" t="n"/>
      <c r="P50" s="11" t="n"/>
      <c r="Q50">
        <f>IF(AND($C50="Intervento",COUNTIF($C$2:$C49,"Intervento")=0),6,"")</f>
        <v/>
      </c>
      <c r="R50">
        <f>IF(AND($C50="Intervento",COUNTIF($C$2:$C49,"Intervento")=0),MAX($M$2:$M$61),"")</f>
        <v/>
      </c>
    </row>
    <row r="51">
      <c r="A51" s="19" t="n">
        <v>50</v>
      </c>
      <c r="B51" s="18" t="n"/>
      <c r="C51" s="18" t="n"/>
      <c r="D51" s="18" t="n"/>
      <c r="E51" s="18" t="n"/>
      <c r="F51" s="18" t="n"/>
      <c r="G51" s="18" t="n"/>
      <c r="H51" s="18" t="n"/>
      <c r="I51" s="18" t="n"/>
      <c r="J51" s="18" t="n"/>
      <c r="K51" s="18" t="n"/>
      <c r="L51" s="18" t="n"/>
      <c r="M51" s="18" t="n"/>
      <c r="N51" s="18" t="n"/>
      <c r="O51" s="11" t="n"/>
      <c r="P51" s="11" t="n"/>
      <c r="Q51">
        <f>IF(AND($C51="Intervento",COUNTIF($C$2:$C50,"Intervento")=0),6,"")</f>
        <v/>
      </c>
      <c r="R51">
        <f>IF(AND($C51="Intervento",COUNTIF($C$2:$C50,"Intervento")=0),MAX($M$2:$M$61),"")</f>
        <v/>
      </c>
    </row>
    <row r="52">
      <c r="A52" s="19" t="n">
        <v>51</v>
      </c>
      <c r="B52" s="18" t="n"/>
      <c r="C52" s="18" t="n"/>
      <c r="D52" s="18" t="n"/>
      <c r="E52" s="18" t="n"/>
      <c r="F52" s="18" t="n"/>
      <c r="G52" s="18" t="n"/>
      <c r="H52" s="18" t="n"/>
      <c r="I52" s="18" t="n"/>
      <c r="J52" s="18" t="n"/>
      <c r="K52" s="18" t="n"/>
      <c r="L52" s="18" t="n"/>
      <c r="M52" s="18" t="n"/>
      <c r="N52" s="18" t="n"/>
      <c r="O52" s="11" t="n"/>
      <c r="P52" s="11" t="n"/>
      <c r="Q52">
        <f>IF(AND($C52="Intervento",COUNTIF($C$2:$C51,"Intervento")=0),6,"")</f>
        <v/>
      </c>
      <c r="R52">
        <f>IF(AND($C52="Intervento",COUNTIF($C$2:$C51,"Intervento")=0),MAX($M$2:$M$61),"")</f>
        <v/>
      </c>
    </row>
    <row r="53">
      <c r="A53" s="19" t="n">
        <v>52</v>
      </c>
      <c r="B53" s="18" t="n"/>
      <c r="C53" s="18" t="n"/>
      <c r="D53" s="18" t="n"/>
      <c r="E53" s="18" t="n"/>
      <c r="F53" s="18" t="n"/>
      <c r="G53" s="18" t="n"/>
      <c r="H53" s="18" t="n"/>
      <c r="I53" s="18" t="n"/>
      <c r="J53" s="18" t="n"/>
      <c r="K53" s="18" t="n"/>
      <c r="L53" s="18" t="n"/>
      <c r="M53" s="18" t="n"/>
      <c r="N53" s="18" t="n"/>
      <c r="O53" s="11" t="n"/>
      <c r="P53" s="11" t="n"/>
      <c r="Q53">
        <f>IF(AND($C53="Intervento",COUNTIF($C$2:$C52,"Intervento")=0),6,"")</f>
        <v/>
      </c>
      <c r="R53">
        <f>IF(AND($C53="Intervento",COUNTIF($C$2:$C52,"Intervento")=0),MAX($M$2:$M$61),"")</f>
        <v/>
      </c>
    </row>
    <row r="54">
      <c r="A54" s="19" t="n">
        <v>53</v>
      </c>
      <c r="B54" s="18" t="n"/>
      <c r="C54" s="18" t="n"/>
      <c r="D54" s="18" t="n"/>
      <c r="E54" s="18" t="n"/>
      <c r="F54" s="18" t="n"/>
      <c r="G54" s="18" t="n"/>
      <c r="H54" s="18" t="n"/>
      <c r="I54" s="18" t="n"/>
      <c r="J54" s="18" t="n"/>
      <c r="K54" s="18" t="n"/>
      <c r="L54" s="18" t="n"/>
      <c r="M54" s="18" t="n"/>
      <c r="N54" s="18" t="n"/>
      <c r="O54" s="11" t="n"/>
      <c r="P54" s="11" t="n"/>
      <c r="Q54">
        <f>IF(AND($C54="Intervento",COUNTIF($C$2:$C53,"Intervento")=0),6,"")</f>
        <v/>
      </c>
      <c r="R54">
        <f>IF(AND($C54="Intervento",COUNTIF($C$2:$C53,"Intervento")=0),MAX($M$2:$M$61),"")</f>
        <v/>
      </c>
    </row>
    <row r="55">
      <c r="A55" s="19" t="n">
        <v>54</v>
      </c>
      <c r="B55" s="18" t="n"/>
      <c r="C55" s="18" t="n"/>
      <c r="D55" s="18" t="n"/>
      <c r="E55" s="18" t="n"/>
      <c r="F55" s="18" t="n"/>
      <c r="G55" s="18" t="n"/>
      <c r="H55" s="18" t="n"/>
      <c r="I55" s="18" t="n"/>
      <c r="J55" s="18" t="n"/>
      <c r="K55" s="18" t="n"/>
      <c r="L55" s="18" t="n"/>
      <c r="M55" s="18" t="n"/>
      <c r="N55" s="18" t="n"/>
      <c r="O55" s="11" t="n"/>
      <c r="P55" s="11" t="n"/>
      <c r="Q55">
        <f>IF(AND($C55="Intervento",COUNTIF($C$2:$C54,"Intervento")=0),6,"")</f>
        <v/>
      </c>
      <c r="R55">
        <f>IF(AND($C55="Intervento",COUNTIF($C$2:$C54,"Intervento")=0),MAX($M$2:$M$61),"")</f>
        <v/>
      </c>
    </row>
    <row r="56">
      <c r="A56" s="19" t="n">
        <v>55</v>
      </c>
      <c r="B56" s="18" t="n"/>
      <c r="C56" s="18" t="n"/>
      <c r="D56" s="18" t="n"/>
      <c r="E56" s="18" t="n"/>
      <c r="F56" s="18" t="n"/>
      <c r="G56" s="18" t="n"/>
      <c r="H56" s="18" t="n"/>
      <c r="I56" s="18" t="n"/>
      <c r="J56" s="18" t="n"/>
      <c r="K56" s="18" t="n"/>
      <c r="L56" s="18" t="n"/>
      <c r="M56" s="18" t="n"/>
      <c r="N56" s="18" t="n"/>
      <c r="O56" s="11" t="n"/>
      <c r="P56" s="11" t="n"/>
      <c r="Q56">
        <f>IF(AND($C56="Intervento",COUNTIF($C$2:$C55,"Intervento")=0),6,"")</f>
        <v/>
      </c>
      <c r="R56">
        <f>IF(AND($C56="Intervento",COUNTIF($C$2:$C55,"Intervento")=0),MAX($M$2:$M$61),"")</f>
        <v/>
      </c>
    </row>
    <row r="57">
      <c r="A57" s="19" t="n">
        <v>56</v>
      </c>
      <c r="B57" s="18" t="n"/>
      <c r="C57" s="18" t="n"/>
      <c r="D57" s="18" t="n"/>
      <c r="E57" s="18" t="n"/>
      <c r="F57" s="18" t="n"/>
      <c r="G57" s="18" t="n"/>
      <c r="H57" s="18" t="n"/>
      <c r="I57" s="18" t="n"/>
      <c r="J57" s="18" t="n"/>
      <c r="K57" s="18" t="n"/>
      <c r="L57" s="18" t="n"/>
      <c r="M57" s="18" t="n"/>
      <c r="N57" s="18" t="n"/>
      <c r="O57" s="11" t="n"/>
      <c r="P57" s="11" t="n"/>
      <c r="Q57">
        <f>IF(AND($C57="Intervento",COUNTIF($C$2:$C56,"Intervento")=0),6,"")</f>
        <v/>
      </c>
      <c r="R57">
        <f>IF(AND($C57="Intervento",COUNTIF($C$2:$C56,"Intervento")=0),MAX($M$2:$M$61),"")</f>
        <v/>
      </c>
    </row>
    <row r="58">
      <c r="A58" s="19" t="n">
        <v>57</v>
      </c>
      <c r="B58" s="18" t="n"/>
      <c r="C58" s="18" t="n"/>
      <c r="D58" s="18" t="n"/>
      <c r="E58" s="18" t="n"/>
      <c r="F58" s="18" t="n"/>
      <c r="G58" s="18" t="n"/>
      <c r="H58" s="18" t="n"/>
      <c r="I58" s="18" t="n"/>
      <c r="J58" s="18" t="n"/>
      <c r="K58" s="18" t="n"/>
      <c r="L58" s="18" t="n"/>
      <c r="M58" s="18" t="n"/>
      <c r="N58" s="18" t="n"/>
      <c r="O58" s="11" t="n"/>
      <c r="P58" s="11" t="n"/>
      <c r="Q58">
        <f>IF(AND($C58="Intervento",COUNTIF($C$2:$C57,"Intervento")=0),6,"")</f>
        <v/>
      </c>
      <c r="R58">
        <f>IF(AND($C58="Intervento",COUNTIF($C$2:$C57,"Intervento")=0),MAX($M$2:$M$61),"")</f>
        <v/>
      </c>
    </row>
    <row r="59">
      <c r="A59" s="19" t="n">
        <v>58</v>
      </c>
      <c r="B59" s="18" t="n"/>
      <c r="C59" s="18" t="n"/>
      <c r="D59" s="18" t="n"/>
      <c r="E59" s="18" t="n"/>
      <c r="F59" s="18" t="n"/>
      <c r="G59" s="18" t="n"/>
      <c r="H59" s="18" t="n"/>
      <c r="I59" s="18" t="n"/>
      <c r="J59" s="18" t="n"/>
      <c r="K59" s="18" t="n"/>
      <c r="L59" s="18" t="n"/>
      <c r="M59" s="18" t="n"/>
      <c r="N59" s="18" t="n"/>
      <c r="O59" s="11" t="n"/>
      <c r="P59" s="11" t="n"/>
      <c r="Q59">
        <f>IF(AND($C59="Intervento",COUNTIF($C$2:$C58,"Intervento")=0),6,"")</f>
        <v/>
      </c>
      <c r="R59">
        <f>IF(AND($C59="Intervento",COUNTIF($C$2:$C58,"Intervento")=0),MAX($M$2:$M$61),"")</f>
        <v/>
      </c>
    </row>
    <row r="60">
      <c r="A60" s="19" t="n">
        <v>59</v>
      </c>
      <c r="B60" s="18" t="n"/>
      <c r="C60" s="18" t="n"/>
      <c r="D60" s="18" t="n"/>
      <c r="E60" s="18" t="n"/>
      <c r="F60" s="18" t="n"/>
      <c r="G60" s="18" t="n"/>
      <c r="H60" s="18" t="n"/>
      <c r="I60" s="18" t="n"/>
      <c r="J60" s="18" t="n"/>
      <c r="K60" s="18" t="n"/>
      <c r="L60" s="18" t="n"/>
      <c r="M60" s="18" t="n"/>
      <c r="N60" s="18" t="n"/>
      <c r="O60" s="11" t="n"/>
      <c r="P60" s="11" t="n"/>
      <c r="Q60">
        <f>IF(AND($C60="Intervento",COUNTIF($C$2:$C59,"Intervento")=0),6,"")</f>
        <v/>
      </c>
      <c r="R60">
        <f>IF(AND($C60="Intervento",COUNTIF($C$2:$C59,"Intervento")=0),MAX($M$2:$M$61),"")</f>
        <v/>
      </c>
    </row>
    <row r="61">
      <c r="A61" s="19" t="n">
        <v>60</v>
      </c>
      <c r="B61" s="18" t="n"/>
      <c r="C61" s="18" t="n"/>
      <c r="D61" s="18" t="n"/>
      <c r="E61" s="18" t="n"/>
      <c r="F61" s="18" t="n"/>
      <c r="G61" s="18" t="n"/>
      <c r="H61" s="18" t="n"/>
      <c r="I61" s="18" t="n"/>
      <c r="J61" s="18" t="n"/>
      <c r="K61" s="18" t="n"/>
      <c r="L61" s="18" t="n"/>
      <c r="M61" s="18" t="n"/>
      <c r="N61" s="18" t="n"/>
      <c r="O61" s="11" t="n"/>
      <c r="P61" s="11" t="n"/>
      <c r="Q61">
        <f>IF(AND($C61="Intervento",COUNTIF($C$2:$C60,"Intervento")=0),6,"")</f>
        <v/>
      </c>
      <c r="R61">
        <f>IF(AND($C61="Intervento",COUNTIF($C$2:$C60,"Intervento")=0),MAX($M$2:$M$61),"")</f>
        <v/>
      </c>
    </row>
  </sheetData>
  <dataValidations count="11">
    <dataValidation sqref="C2:C61" showDropDown="0" showInputMessage="0" showErrorMessage="0" allowBlank="1" type="list">
      <formula1>=Liste!$F$1:$F$4</formula1>
    </dataValidation>
    <dataValidation sqref="D2:D61" showDropDown="0" showInputMessage="0" showErrorMessage="0" allowBlank="1" type="list">
      <formula1>=Liste!$A$1:$A$3</formula1>
    </dataValidation>
    <dataValidation sqref="E2:E61" showDropDown="0" showInputMessage="0" showErrorMessage="0" allowBlank="1" type="list">
      <formula1>=Liste!$B$1:$B$9</formula1>
    </dataValidation>
    <dataValidation sqref="F2:F61" showDropDown="0" showInputMessage="0" showErrorMessage="0" allowBlank="1" type="list">
      <formula1>=Liste!$C$1:$C$3</formula1>
    </dataValidation>
    <dataValidation sqref="G2:G61" showDropDown="0" showInputMessage="0" showErrorMessage="0" allowBlank="1" type="list">
      <formula1>=Liste!$D$1:$D$3</formula1>
    </dataValidation>
    <dataValidation sqref="L2:L61" showDropDown="0" showInputMessage="0" showErrorMessage="0" allowBlank="1" type="list">
      <formula1>=Liste!$E$1:$E$3</formula1>
    </dataValidation>
    <dataValidation sqref="H2:H61" showDropDown="0" showInputMessage="0" showErrorMessage="0" allowBlank="1" errorTitle="Valore fuori scala" error="Inserire un numero tra 0 e 5 (v. Legenda livelli)" type="whole" operator="between">
      <formula1>0</formula1>
      <formula2>5</formula2>
    </dataValidation>
    <dataValidation sqref="I2:I61" showDropDown="0" showInputMessage="0" showErrorMessage="0" allowBlank="1" errorTitle="Valore fuori scala" error="Inserire un numero tra 0 e 6 (v. Legenda livelli)" type="whole" operator="between">
      <formula1>0</formula1>
      <formula2>6</formula2>
    </dataValidation>
    <dataValidation sqref="J2:J61" showDropDown="0" showInputMessage="0" showErrorMessage="0" allowBlank="1" errorTitle="Valore fuori scala" error="Inserire un numero tra 0 e 4 (v. Legenda livelli)" type="whole" operator="between">
      <formula1>0</formula1>
      <formula2>4</formula2>
    </dataValidation>
    <dataValidation sqref="K2:K61" showDropDown="0" showInputMessage="0" showErrorMessage="0" allowBlank="1" errorTitle="Valore fuori scala" error="Inserire un numero tra 0 e 5 (v. Legenda livelli)" type="whole" operator="between">
      <formula1>0</formula1>
      <formula2>5</formula2>
    </dataValidation>
    <dataValidation sqref="N2:N61" showDropDown="0" showInputMessage="0" showErrorMessage="0" allowBlank="1" errorTitle="Valore fuori scala" error="Inserire un numero tra 1 e 5 (v. Legenda livelli)" type="whole" operator="between">
      <formula1>1</formula1>
      <formula2>5</formula2>
    </dataValidation>
  </dataValidations>
  <pageMargins left="0.75" right="0.75" top="1" bottom="1" header="0.5" footer="0.5"/>
  <pageSetup orientation="landscape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8" customWidth="1" min="2" max="2"/>
    <col width="46" customWidth="1" min="3" max="3"/>
    <col width="46" customWidth="1" min="4" max="4"/>
    <col width="30" customWidth="1" min="5" max="5"/>
  </cols>
  <sheetData>
    <row r="1">
      <c r="A1" s="10" t="inlineStr">
        <is>
          <t>Data</t>
        </is>
      </c>
      <c r="B1" s="10" t="inlineStr">
        <is>
          <t>Seduta n.</t>
        </is>
      </c>
      <c r="C1" s="10" t="inlineStr">
        <is>
          <t>DESCRIZIONE (cosa è successo: comportamenti, tempi)</t>
        </is>
      </c>
      <c r="D1" s="10" t="inlineStr">
        <is>
          <t>INTERPRETAZIONE (cosa penso che significhi)</t>
        </is>
      </c>
      <c r="E1" s="10" t="inlineStr">
        <is>
          <t>Seguiti (cosa cambia la prossima volta)</t>
        </is>
      </c>
    </row>
    <row r="2">
      <c r="A2" s="11" t="n"/>
      <c r="B2" s="11" t="n"/>
      <c r="C2" s="11" t="n"/>
      <c r="D2" s="11" t="n"/>
      <c r="E2" s="11" t="n"/>
    </row>
    <row r="3">
      <c r="A3" s="11" t="n"/>
      <c r="B3" s="11" t="n"/>
      <c r="C3" s="11" t="n"/>
      <c r="D3" s="11" t="n"/>
      <c r="E3" s="11" t="n"/>
    </row>
    <row r="4">
      <c r="A4" s="11" t="n"/>
      <c r="B4" s="11" t="n"/>
      <c r="C4" s="11" t="n"/>
      <c r="D4" s="11" t="n"/>
      <c r="E4" s="11" t="n"/>
    </row>
    <row r="5">
      <c r="A5" s="11" t="n"/>
      <c r="B5" s="11" t="n"/>
      <c r="C5" s="11" t="n"/>
      <c r="D5" s="11" t="n"/>
      <c r="E5" s="11" t="n"/>
    </row>
    <row r="6">
      <c r="A6" s="11" t="n"/>
      <c r="B6" s="11" t="n"/>
      <c r="C6" s="11" t="n"/>
      <c r="D6" s="11" t="n"/>
      <c r="E6" s="11" t="n"/>
    </row>
    <row r="7">
      <c r="A7" s="11" t="n"/>
      <c r="B7" s="11" t="n"/>
      <c r="C7" s="11" t="n"/>
      <c r="D7" s="11" t="n"/>
      <c r="E7" s="11" t="n"/>
    </row>
    <row r="8">
      <c r="A8" s="11" t="n"/>
      <c r="B8" s="11" t="n"/>
      <c r="C8" s="11" t="n"/>
      <c r="D8" s="11" t="n"/>
      <c r="E8" s="11" t="n"/>
    </row>
    <row r="9">
      <c r="A9" s="11" t="n"/>
      <c r="B9" s="11" t="n"/>
      <c r="C9" s="11" t="n"/>
      <c r="D9" s="11" t="n"/>
      <c r="E9" s="11" t="n"/>
    </row>
    <row r="10">
      <c r="A10" s="11" t="n"/>
      <c r="B10" s="11" t="n"/>
      <c r="C10" s="11" t="n"/>
      <c r="D10" s="11" t="n"/>
      <c r="E10" s="11" t="n"/>
    </row>
    <row r="11">
      <c r="A11" s="11" t="n"/>
      <c r="B11" s="11" t="n"/>
      <c r="C11" s="11" t="n"/>
      <c r="D11" s="11" t="n"/>
      <c r="E11" s="11" t="n"/>
    </row>
    <row r="12">
      <c r="A12" s="11" t="n"/>
      <c r="B12" s="11" t="n"/>
      <c r="C12" s="11" t="n"/>
      <c r="D12" s="11" t="n"/>
      <c r="E12" s="11" t="n"/>
    </row>
    <row r="13">
      <c r="A13" s="11" t="n"/>
      <c r="B13" s="11" t="n"/>
      <c r="C13" s="11" t="n"/>
      <c r="D13" s="11" t="n"/>
      <c r="E13" s="11" t="n"/>
    </row>
    <row r="14">
      <c r="A14" s="11" t="n"/>
      <c r="B14" s="11" t="n"/>
      <c r="C14" s="11" t="n"/>
      <c r="D14" s="11" t="n"/>
      <c r="E14" s="11" t="n"/>
    </row>
    <row r="15">
      <c r="A15" s="11" t="n"/>
      <c r="B15" s="11" t="n"/>
      <c r="C15" s="11" t="n"/>
      <c r="D15" s="11" t="n"/>
      <c r="E15" s="11" t="n"/>
    </row>
    <row r="16">
      <c r="A16" s="11" t="n"/>
      <c r="B16" s="11" t="n"/>
      <c r="C16" s="11" t="n"/>
      <c r="D16" s="11" t="n"/>
      <c r="E16" s="11" t="n"/>
    </row>
    <row r="17">
      <c r="A17" s="11" t="n"/>
      <c r="B17" s="11" t="n"/>
      <c r="C17" s="11" t="n"/>
      <c r="D17" s="11" t="n"/>
      <c r="E17" s="11" t="n"/>
    </row>
    <row r="18">
      <c r="A18" s="11" t="n"/>
      <c r="B18" s="11" t="n"/>
      <c r="C18" s="11" t="n"/>
      <c r="D18" s="11" t="n"/>
      <c r="E18" s="11" t="n"/>
    </row>
    <row r="19">
      <c r="A19" s="11" t="n"/>
      <c r="B19" s="11" t="n"/>
      <c r="C19" s="11" t="n"/>
      <c r="D19" s="11" t="n"/>
      <c r="E19" s="11" t="n"/>
    </row>
    <row r="20">
      <c r="A20" s="11" t="n"/>
      <c r="B20" s="11" t="n"/>
      <c r="C20" s="11" t="n"/>
      <c r="D20" s="11" t="n"/>
      <c r="E20" s="11" t="n"/>
    </row>
    <row r="21">
      <c r="A21" s="11" t="n"/>
      <c r="B21" s="11" t="n"/>
      <c r="C21" s="11" t="n"/>
      <c r="D21" s="11" t="n"/>
      <c r="E21" s="11" t="n"/>
    </row>
    <row r="22">
      <c r="A22" s="11" t="n"/>
      <c r="B22" s="11" t="n"/>
      <c r="C22" s="11" t="n"/>
      <c r="D22" s="11" t="n"/>
      <c r="E22" s="11" t="n"/>
    </row>
    <row r="23">
      <c r="A23" s="11" t="n"/>
      <c r="B23" s="11" t="n"/>
      <c r="C23" s="11" t="n"/>
      <c r="D23" s="11" t="n"/>
      <c r="E23" s="11" t="n"/>
    </row>
    <row r="24">
      <c r="A24" s="11" t="n"/>
      <c r="B24" s="11" t="n"/>
      <c r="C24" s="11" t="n"/>
      <c r="D24" s="11" t="n"/>
      <c r="E24" s="11" t="n"/>
    </row>
    <row r="25">
      <c r="A25" s="11" t="n"/>
      <c r="B25" s="11" t="n"/>
      <c r="C25" s="11" t="n"/>
      <c r="D25" s="11" t="n"/>
      <c r="E25" s="11" t="n"/>
    </row>
    <row r="26">
      <c r="A26" s="11" t="n"/>
      <c r="B26" s="11" t="n"/>
      <c r="C26" s="11" t="n"/>
      <c r="D26" s="11" t="n"/>
      <c r="E26" s="11" t="n"/>
    </row>
    <row r="27">
      <c r="A27" s="11" t="n"/>
      <c r="B27" s="11" t="n"/>
      <c r="C27" s="11" t="n"/>
      <c r="D27" s="11" t="n"/>
      <c r="E27" s="11" t="n"/>
    </row>
    <row r="28">
      <c r="A28" s="11" t="n"/>
      <c r="B28" s="11" t="n"/>
      <c r="C28" s="11" t="n"/>
      <c r="D28" s="11" t="n"/>
      <c r="E28" s="11" t="n"/>
    </row>
    <row r="29">
      <c r="A29" s="11" t="n"/>
      <c r="B29" s="11" t="n"/>
      <c r="C29" s="11" t="n"/>
      <c r="D29" s="11" t="n"/>
      <c r="E29" s="11" t="n"/>
    </row>
    <row r="30">
      <c r="A30" s="11" t="n"/>
      <c r="B30" s="11" t="n"/>
      <c r="C30" s="11" t="n"/>
      <c r="D30" s="11" t="n"/>
      <c r="E30" s="11" t="n"/>
    </row>
    <row r="31">
      <c r="A31" s="11" t="n"/>
      <c r="B31" s="11" t="n"/>
      <c r="C31" s="11" t="n"/>
      <c r="D31" s="11" t="n"/>
      <c r="E31" s="11" t="n"/>
    </row>
    <row r="32">
      <c r="A32" s="11" t="n"/>
      <c r="B32" s="11" t="n"/>
      <c r="C32" s="11" t="n"/>
      <c r="D32" s="11" t="n"/>
      <c r="E32" s="11" t="n"/>
    </row>
    <row r="33">
      <c r="A33" s="11" t="n"/>
      <c r="B33" s="11" t="n"/>
      <c r="C33" s="11" t="n"/>
      <c r="D33" s="11" t="n"/>
      <c r="E33" s="11" t="n"/>
    </row>
    <row r="34">
      <c r="A34" s="11" t="n"/>
      <c r="B34" s="11" t="n"/>
      <c r="C34" s="11" t="n"/>
      <c r="D34" s="11" t="n"/>
      <c r="E34" s="11" t="n"/>
    </row>
    <row r="35">
      <c r="A35" s="11" t="n"/>
      <c r="B35" s="11" t="n"/>
      <c r="C35" s="11" t="n"/>
      <c r="D35" s="11" t="n"/>
      <c r="E35" s="11" t="n"/>
    </row>
    <row r="36">
      <c r="A36" s="11" t="n"/>
      <c r="B36" s="11" t="n"/>
      <c r="C36" s="11" t="n"/>
      <c r="D36" s="11" t="n"/>
      <c r="E36" s="11" t="n"/>
    </row>
    <row r="37">
      <c r="A37" s="11" t="n"/>
      <c r="B37" s="11" t="n"/>
      <c r="C37" s="11" t="n"/>
      <c r="D37" s="11" t="n"/>
      <c r="E37" s="11" t="n"/>
    </row>
    <row r="38">
      <c r="A38" s="11" t="n"/>
      <c r="B38" s="11" t="n"/>
      <c r="C38" s="11" t="n"/>
      <c r="D38" s="11" t="n"/>
      <c r="E38" s="11" t="n"/>
    </row>
    <row r="39">
      <c r="A39" s="11" t="n"/>
      <c r="B39" s="11" t="n"/>
      <c r="C39" s="11" t="n"/>
      <c r="D39" s="11" t="n"/>
      <c r="E39" s="11" t="n"/>
    </row>
    <row r="40">
      <c r="A40" s="11" t="n"/>
      <c r="B40" s="11" t="n"/>
      <c r="C40" s="11" t="n"/>
      <c r="D40" s="11" t="n"/>
      <c r="E40" s="11" t="n"/>
    </row>
    <row r="41">
      <c r="A41" s="11" t="n"/>
      <c r="B41" s="11" t="n"/>
      <c r="C41" s="11" t="n"/>
      <c r="D41" s="11" t="n"/>
      <c r="E41" s="11" t="n"/>
    </row>
    <row r="42">
      <c r="A42" s="11" t="n"/>
      <c r="B42" s="11" t="n"/>
      <c r="C42" s="11" t="n"/>
      <c r="D42" s="11" t="n"/>
      <c r="E42" s="11" t="n"/>
    </row>
    <row r="43">
      <c r="A43" s="11" t="n"/>
      <c r="B43" s="11" t="n"/>
      <c r="C43" s="11" t="n"/>
      <c r="D43" s="11" t="n"/>
      <c r="E43" s="11" t="n"/>
    </row>
    <row r="44">
      <c r="A44" s="11" t="n"/>
      <c r="B44" s="11" t="n"/>
      <c r="C44" s="11" t="n"/>
      <c r="D44" s="11" t="n"/>
      <c r="E44" s="11" t="n"/>
    </row>
    <row r="45">
      <c r="A45" s="11" t="n"/>
      <c r="B45" s="11" t="n"/>
      <c r="C45" s="11" t="n"/>
      <c r="D45" s="11" t="n"/>
      <c r="E45" s="11" t="n"/>
    </row>
    <row r="46">
      <c r="A46" s="11" t="n"/>
      <c r="B46" s="11" t="n"/>
      <c r="C46" s="11" t="n"/>
      <c r="D46" s="11" t="n"/>
      <c r="E46" s="11" t="n"/>
    </row>
    <row r="47">
      <c r="A47" s="11" t="n"/>
      <c r="B47" s="11" t="n"/>
      <c r="C47" s="11" t="n"/>
      <c r="D47" s="11" t="n"/>
      <c r="E47" s="11" t="n"/>
    </row>
    <row r="48">
      <c r="A48" s="11" t="n"/>
      <c r="B48" s="11" t="n"/>
      <c r="C48" s="11" t="n"/>
      <c r="D48" s="11" t="n"/>
      <c r="E48" s="11" t="n"/>
    </row>
    <row r="49">
      <c r="A49" s="11" t="n"/>
      <c r="B49" s="11" t="n"/>
      <c r="C49" s="11" t="n"/>
      <c r="D49" s="11" t="n"/>
      <c r="E49" s="11" t="n"/>
    </row>
    <row r="50">
      <c r="A50" s="11" t="n"/>
      <c r="B50" s="11" t="n"/>
      <c r="C50" s="11" t="n"/>
      <c r="D50" s="11" t="n"/>
      <c r="E50" s="11" t="n"/>
    </row>
    <row r="51">
      <c r="A51" s="11" t="n"/>
      <c r="B51" s="11" t="n"/>
      <c r="C51" s="11" t="n"/>
      <c r="D51" s="11" t="n"/>
      <c r="E51" s="11" t="n"/>
    </row>
    <row r="52">
      <c r="A52" s="11" t="n"/>
      <c r="B52" s="11" t="n"/>
      <c r="C52" s="11" t="n"/>
      <c r="D52" s="11" t="n"/>
      <c r="E52" s="11" t="n"/>
    </row>
    <row r="53">
      <c r="A53" s="11" t="n"/>
      <c r="B53" s="11" t="n"/>
      <c r="C53" s="11" t="n"/>
      <c r="D53" s="11" t="n"/>
      <c r="E53" s="11" t="n"/>
    </row>
    <row r="54">
      <c r="A54" s="11" t="n"/>
      <c r="B54" s="11" t="n"/>
      <c r="C54" s="11" t="n"/>
      <c r="D54" s="11" t="n"/>
      <c r="E54" s="11" t="n"/>
    </row>
    <row r="55">
      <c r="A55" s="11" t="n"/>
      <c r="B55" s="11" t="n"/>
      <c r="C55" s="11" t="n"/>
      <c r="D55" s="11" t="n"/>
      <c r="E55" s="11" t="n"/>
    </row>
    <row r="56">
      <c r="A56" s="11" t="n"/>
      <c r="B56" s="11" t="n"/>
      <c r="C56" s="11" t="n"/>
      <c r="D56" s="11" t="n"/>
      <c r="E56" s="11" t="n"/>
    </row>
    <row r="57">
      <c r="A57" s="11" t="n"/>
      <c r="B57" s="11" t="n"/>
      <c r="C57" s="11" t="n"/>
      <c r="D57" s="11" t="n"/>
      <c r="E57" s="11" t="n"/>
    </row>
    <row r="58">
      <c r="A58" s="11" t="n"/>
      <c r="B58" s="11" t="n"/>
      <c r="C58" s="11" t="n"/>
      <c r="D58" s="11" t="n"/>
      <c r="E58" s="11" t="n"/>
    </row>
    <row r="59">
      <c r="A59" s="11" t="n"/>
      <c r="B59" s="11" t="n"/>
      <c r="C59" s="11" t="n"/>
      <c r="D59" s="11" t="n"/>
      <c r="E59" s="11" t="n"/>
    </row>
    <row r="60">
      <c r="A60" s="11" t="n"/>
      <c r="B60" s="11" t="n"/>
      <c r="C60" s="11" t="n"/>
      <c r="D60" s="11" t="n"/>
      <c r="E60" s="11" t="n"/>
    </row>
    <row r="61">
      <c r="A61" s="11" t="n"/>
      <c r="B61" s="11" t="n"/>
      <c r="C61" s="11" t="n"/>
      <c r="D61" s="11" t="n"/>
      <c r="E61" s="11" t="n"/>
    </row>
  </sheetData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2026-08-10T08:59:30Z</dcterms:created>
  <dcterms:modified xmlns:dcterms="http://purl.org/dc/terms/" xmlns:xsi="http://www.w3.org/2001/XMLSchema-instance" xsi:type="dcterms:W3CDTF">2026-08-14T12:17:04Z</dcterms:modified>
</cp:coreProperties>
</file>